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S:\Publics\DAF_TRANSITION ECOLOGIQUE\Bilan carbone\"/>
    </mc:Choice>
  </mc:AlternateContent>
  <xr:revisionPtr revIDLastSave="0" documentId="13_ncr:1_{241C96B6-0801-4B0B-AC99-35019773D84F}" xr6:coauthVersionLast="47" xr6:coauthVersionMax="47" xr10:uidLastSave="{00000000-0000-0000-0000-000000000000}"/>
  <bookViews>
    <workbookView xWindow="28680" yWindow="-5475" windowWidth="29040" windowHeight="15720" xr2:uid="{CB382496-BDFC-714C-BA0C-A8362869841C}"/>
  </bookViews>
  <sheets>
    <sheet name="BGES" sheetId="10" r:id="rId1"/>
    <sheet name="Stats 2026" sheetId="19" state="hidden" r:id="rId2"/>
    <sheet name="Animation" sheetId="18" state="hidden" r:id="rId3"/>
    <sheet name="Documentation" sheetId="17" r:id="rId4"/>
    <sheet name="FE véhicules" sheetId="8" state="hidden" r:id="rId5"/>
    <sheet name="FE transport" sheetId="7" state="hidden" r:id="rId6"/>
    <sheet name="FE fluides frigo" sheetId="6" state="hidden" r:id="rId7"/>
    <sheet name="FE achats I" sheetId="5" state="hidden" r:id="rId8"/>
    <sheet name="FE achats II" sheetId="14" state="hidden" r:id="rId9"/>
    <sheet name="FE informatique" sheetId="15" state="hidden" r:id="rId10"/>
    <sheet name="FE chauffage" sheetId="4" state="hidden" r:id="rId11"/>
    <sheet name="FE électricité" sheetId="2" state="hidden" r:id="rId12"/>
    <sheet name="Stats missions" sheetId="11" state="hidden" r:id="rId13"/>
  </sheets>
  <definedNames>
    <definedName name="GES1point5_electricity_factors_20250201" localSheetId="11">'FE électricité'!$A$1:$M$16</definedName>
    <definedName name="GES1point5_heatings_factors_20250201" localSheetId="10">'FE chauffage'!$A$1:$M$943</definedName>
    <definedName name="GES1point5_purchases_factors_20250201" localSheetId="7">'FE achats I'!$A$1:$M$1467</definedName>
    <definedName name="GES1point5_refrigerants_factors_20250201" localSheetId="6">'FE fluides frigo'!$A$1:$M$49</definedName>
    <definedName name="GES1point5_transports_factors_20250201" localSheetId="5">'FE transport'!$A$1:$M$18</definedName>
    <definedName name="GES1point5_vehicles_factors_20250201" localSheetId="4">'FE véhicules'!$A$1:$L$23</definedName>
    <definedName name="_xlnm.Print_Area" localSheetId="0">BGES!$B$2:$H$132</definedName>
    <definedName name="_xlnm.Print_Area" localSheetId="3">Documentation!$B$29:$K$45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0" i="10" l="1"/>
  <c r="C99" i="10"/>
  <c r="C98" i="10"/>
  <c r="C97" i="10"/>
  <c r="C96" i="10"/>
  <c r="C95" i="10"/>
  <c r="E82" i="10"/>
  <c r="E83" i="10"/>
  <c r="E84" i="10"/>
  <c r="J33" i="10"/>
  <c r="E33" i="10"/>
  <c r="G33" i="10" s="1"/>
  <c r="F33" i="10"/>
  <c r="J34" i="10"/>
  <c r="J11" i="10"/>
  <c r="E30" i="10"/>
  <c r="G30" i="10" s="1"/>
  <c r="F30" i="10"/>
  <c r="E31" i="10"/>
  <c r="G31" i="10" s="1"/>
  <c r="F31" i="10"/>
  <c r="E32" i="10"/>
  <c r="G32" i="10" s="1"/>
  <c r="F32" i="10"/>
  <c r="E34" i="10"/>
  <c r="G34" i="10" s="1"/>
  <c r="F34" i="10"/>
  <c r="A3" i="19"/>
  <c r="A4" i="19"/>
  <c r="A5" i="19"/>
  <c r="A6" i="19"/>
  <c r="A7" i="19"/>
  <c r="A8" i="19"/>
  <c r="A9" i="19"/>
  <c r="A10" i="19"/>
  <c r="A11" i="19"/>
  <c r="A12" i="19"/>
  <c r="A13" i="19"/>
  <c r="A14" i="19"/>
  <c r="A15" i="19"/>
  <c r="A16" i="19"/>
  <c r="A17" i="19"/>
  <c r="A18" i="19"/>
  <c r="A19" i="19"/>
  <c r="A20" i="19"/>
  <c r="A21" i="19"/>
  <c r="A22" i="19"/>
  <c r="A23" i="19"/>
  <c r="A24" i="19"/>
  <c r="A25" i="19"/>
  <c r="A26" i="19"/>
  <c r="A27" i="19"/>
  <c r="A28" i="19"/>
  <c r="A29" i="19"/>
  <c r="A30" i="19"/>
  <c r="A31" i="19"/>
  <c r="A32" i="19"/>
  <c r="A2" i="19"/>
  <c r="C23" i="19"/>
  <c r="C24" i="19"/>
  <c r="C25" i="19"/>
  <c r="C26" i="19"/>
  <c r="C27" i="19"/>
  <c r="C28" i="19"/>
  <c r="C29" i="19"/>
  <c r="C30" i="19"/>
  <c r="C31" i="19"/>
  <c r="C32" i="19"/>
  <c r="G83" i="10" l="1"/>
  <c r="H83" i="10" s="1"/>
  <c r="G82" i="10"/>
  <c r="H82" i="10" s="1"/>
  <c r="G84" i="10"/>
  <c r="H84" i="10" s="1"/>
  <c r="H33" i="10"/>
  <c r="H34" i="10"/>
  <c r="H30" i="10"/>
  <c r="H32" i="10"/>
  <c r="H31" i="10"/>
  <c r="E79" i="10" l="1"/>
  <c r="E80" i="10"/>
  <c r="E81" i="10"/>
  <c r="E85" i="10"/>
  <c r="E86" i="10"/>
  <c r="E87" i="10"/>
  <c r="E88" i="10"/>
  <c r="E78" i="10"/>
  <c r="C3" i="19"/>
  <c r="C4" i="19"/>
  <c r="C5" i="19"/>
  <c r="C6" i="19"/>
  <c r="C7" i="19"/>
  <c r="C8" i="19"/>
  <c r="C9" i="19"/>
  <c r="C10" i="19"/>
  <c r="C11" i="19"/>
  <c r="C12" i="19"/>
  <c r="C13" i="19"/>
  <c r="C14" i="19"/>
  <c r="C15" i="19"/>
  <c r="C16" i="19"/>
  <c r="C17" i="19"/>
  <c r="C18" i="19"/>
  <c r="C19" i="19"/>
  <c r="C20" i="19"/>
  <c r="C21" i="19"/>
  <c r="C22" i="19"/>
  <c r="C2" i="19"/>
  <c r="H4" i="19"/>
  <c r="G4" i="19"/>
  <c r="C1" i="19"/>
  <c r="J126" i="10"/>
  <c r="J125" i="10"/>
  <c r="J16" i="10"/>
  <c r="J15" i="10"/>
  <c r="F24" i="10"/>
  <c r="F23" i="10"/>
  <c r="E24" i="10"/>
  <c r="G24" i="10" s="1"/>
  <c r="E23" i="10"/>
  <c r="G23" i="10" s="1"/>
  <c r="E20" i="10"/>
  <c r="J12" i="10"/>
  <c r="J13" i="10"/>
  <c r="J14" i="10"/>
  <c r="F51" i="10"/>
  <c r="F52" i="10"/>
  <c r="F53" i="10"/>
  <c r="F50" i="10"/>
  <c r="E51" i="10"/>
  <c r="G51" i="10" s="1"/>
  <c r="E52" i="10"/>
  <c r="G52" i="10" s="1"/>
  <c r="E53" i="10"/>
  <c r="G53" i="10" s="1"/>
  <c r="E50" i="10"/>
  <c r="G59" i="10"/>
  <c r="G60" i="10" s="1"/>
  <c r="H24" i="10" l="1"/>
  <c r="H23" i="10"/>
  <c r="H52" i="10"/>
  <c r="H53" i="10"/>
  <c r="H51" i="10"/>
  <c r="G98" i="10"/>
  <c r="H59" i="10"/>
  <c r="H60" i="10" s="1"/>
  <c r="H98" i="10" l="1"/>
  <c r="G50" i="10"/>
  <c r="G54" i="10" s="1"/>
  <c r="F41" i="10"/>
  <c r="F42" i="10"/>
  <c r="F43" i="10"/>
  <c r="F44" i="10"/>
  <c r="F40" i="10"/>
  <c r="E41" i="10"/>
  <c r="G41" i="10" s="1"/>
  <c r="E42" i="10"/>
  <c r="G42" i="10" s="1"/>
  <c r="E43" i="10"/>
  <c r="G43" i="10" s="1"/>
  <c r="E44" i="10"/>
  <c r="G44" i="10" s="1"/>
  <c r="E40" i="10"/>
  <c r="G40" i="10" s="1"/>
  <c r="F29" i="10"/>
  <c r="E29" i="10"/>
  <c r="G29" i="10" s="1"/>
  <c r="F28" i="10"/>
  <c r="E28" i="10"/>
  <c r="G28" i="10" s="1"/>
  <c r="F27" i="10"/>
  <c r="E27" i="10"/>
  <c r="G27" i="10" s="1"/>
  <c r="F26" i="10"/>
  <c r="E26" i="10"/>
  <c r="G26" i="10" s="1"/>
  <c r="F25" i="10"/>
  <c r="E25" i="10"/>
  <c r="G25" i="10" s="1"/>
  <c r="F22" i="10"/>
  <c r="E22" i="10"/>
  <c r="G22" i="10" s="1"/>
  <c r="F21" i="10"/>
  <c r="E21" i="10"/>
  <c r="G21" i="10" s="1"/>
  <c r="F20" i="10"/>
  <c r="G20" i="10"/>
  <c r="G88" i="10"/>
  <c r="H88" i="10" s="1"/>
  <c r="G87" i="10"/>
  <c r="G86" i="10"/>
  <c r="H86" i="10" s="1"/>
  <c r="G85" i="10"/>
  <c r="H85" i="10" s="1"/>
  <c r="G81" i="10"/>
  <c r="H81" i="10" s="1"/>
  <c r="G80" i="10"/>
  <c r="H80" i="10" s="1"/>
  <c r="G79" i="10"/>
  <c r="H79" i="10" s="1"/>
  <c r="G78" i="10"/>
  <c r="F72" i="10"/>
  <c r="E72" i="10"/>
  <c r="G72" i="10" s="1"/>
  <c r="F71" i="10"/>
  <c r="E71" i="10"/>
  <c r="G71" i="10" s="1"/>
  <c r="F70" i="10"/>
  <c r="E70" i="10"/>
  <c r="G70" i="10" s="1"/>
  <c r="F69" i="10"/>
  <c r="E69" i="10"/>
  <c r="G69" i="10" s="1"/>
  <c r="F68" i="10"/>
  <c r="E68" i="10"/>
  <c r="G68" i="10" s="1"/>
  <c r="F67" i="10"/>
  <c r="E67" i="10"/>
  <c r="G67" i="10" s="1"/>
  <c r="F66" i="10"/>
  <c r="E66" i="10"/>
  <c r="G66" i="10" s="1"/>
  <c r="F65" i="10"/>
  <c r="E65" i="10"/>
  <c r="G65" i="10" s="1"/>
  <c r="G35" i="10" l="1"/>
  <c r="G73" i="10"/>
  <c r="G45" i="10"/>
  <c r="G89" i="10"/>
  <c r="H87" i="10"/>
  <c r="H44" i="10"/>
  <c r="H42" i="10"/>
  <c r="H41" i="10"/>
  <c r="H43" i="10"/>
  <c r="H40" i="10"/>
  <c r="H22" i="10"/>
  <c r="H28" i="10"/>
  <c r="H25" i="10"/>
  <c r="H29" i="10"/>
  <c r="H26" i="10"/>
  <c r="H21" i="10"/>
  <c r="H27" i="10"/>
  <c r="H20" i="10"/>
  <c r="H70" i="10"/>
  <c r="H67" i="10"/>
  <c r="H68" i="10"/>
  <c r="H66" i="10"/>
  <c r="H72" i="10"/>
  <c r="H78" i="10"/>
  <c r="H71" i="10"/>
  <c r="H69" i="10"/>
  <c r="H65" i="10"/>
  <c r="H50" i="10"/>
  <c r="H54" i="10" s="1"/>
  <c r="H73" i="10" l="1"/>
  <c r="H35" i="10"/>
  <c r="H45" i="10"/>
  <c r="G95" i="10"/>
  <c r="G96" i="10"/>
  <c r="G97" i="10"/>
  <c r="G99" i="10"/>
  <c r="G100" i="10"/>
  <c r="H89" i="10"/>
  <c r="G101" i="10" l="1"/>
  <c r="G103" i="10" s="1"/>
  <c r="H95" i="10"/>
  <c r="H96" i="10"/>
  <c r="H97" i="10"/>
  <c r="H99" i="10"/>
  <c r="H100" i="10"/>
  <c r="D3" i="19" l="1"/>
  <c r="D2" i="19"/>
  <c r="G105" i="10"/>
  <c r="J105" i="10" s="1"/>
  <c r="G102" i="10"/>
  <c r="H101" i="10"/>
  <c r="H103" i="10" s="1"/>
  <c r="H102" i="1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50FEA41-93D7-6646-AB59-D5385A063993}" name="GES1point5_electricity_factors_20250201" type="6" refreshedVersion="8" background="1" saveData="1">
    <textPr codePage="65001" sourceFile="/Users/asanterne/Dropbox/Documents/labos1point5/IRs/BGES IRs/GES1point5_electricity_factors_20250201.tsv" decimal="," thousands=" ">
      <textFields count="13">
        <textField/>
        <textField/>
        <textField/>
        <textField/>
        <textField/>
        <textField/>
        <textField/>
        <textField/>
        <textField/>
        <textField/>
        <textField/>
        <textField/>
        <textField/>
      </textFields>
    </textPr>
  </connection>
  <connection id="2" xr16:uid="{449D1B8A-D950-F74E-AB32-4958DAA63386}" name="GES1point5_heatings_factors_20250201" type="6" refreshedVersion="8" background="1" saveData="1">
    <textPr codePage="65001" sourceFile="/Users/asanterne/Dropbox/Documents/labos1point5/IRs/BGES IRs/GES1point5_heatings_factors_20250201.tsv" decimal="," thousands=" ">
      <textFields count="13">
        <textField/>
        <textField/>
        <textField/>
        <textField/>
        <textField/>
        <textField/>
        <textField/>
        <textField/>
        <textField/>
        <textField/>
        <textField/>
        <textField/>
        <textField/>
      </textFields>
    </textPr>
  </connection>
  <connection id="3" xr16:uid="{3C69361E-2D46-5648-B9D8-C2B8ACB26E54}" name="GES1point5_purchases_factors_20250201" type="6" refreshedVersion="8" background="1" saveData="1">
    <textPr codePage="65001" sourceFile="/Users/asanterne/Dropbox/Documents/labos1point5/IRs/BGES IRs/GES1point5_purchases_factors_20250201.tsv" decimal="," thousands=" ">
      <textFields count="13">
        <textField/>
        <textField/>
        <textField/>
        <textField/>
        <textField/>
        <textField/>
        <textField/>
        <textField/>
        <textField/>
        <textField/>
        <textField/>
        <textField/>
        <textField/>
      </textFields>
    </textPr>
  </connection>
  <connection id="4" xr16:uid="{D8A39552-1EB1-EF40-8C7B-9418103C18EC}" name="GES1point5_refrigerants_factors_20250201" type="6" refreshedVersion="8" background="1" saveData="1">
    <textPr codePage="65001" sourceFile="/Users/asanterne/Dropbox/Documents/labos1point5/IRs/BGES IRs/GES1point5_refrigerants_factors_20250201.tsv" decimal="," thousands=" ">
      <textFields count="13">
        <textField/>
        <textField/>
        <textField/>
        <textField/>
        <textField/>
        <textField/>
        <textField/>
        <textField/>
        <textField/>
        <textField/>
        <textField/>
        <textField/>
        <textField/>
      </textFields>
    </textPr>
  </connection>
  <connection id="5" xr16:uid="{36D54AE1-8951-2842-AC2D-75C5718F6C30}" name="GES1point5_transports_factors_20250201" type="6" refreshedVersion="8" background="1" saveData="1">
    <textPr codePage="65001" sourceFile="/Users/asanterne/Dropbox/Documents/labos1point5/IRs/BGES IRs/GES1point5_transports_factors_20250201.tsv" decimal="," thousands=" ">
      <textFields count="13">
        <textField/>
        <textField/>
        <textField/>
        <textField/>
        <textField/>
        <textField/>
        <textField/>
        <textField/>
        <textField/>
        <textField/>
        <textField/>
        <textField/>
        <textField/>
      </textFields>
    </textPr>
  </connection>
  <connection id="6" xr16:uid="{E783F31F-1385-AF47-AFCA-10EE84FDB9E7}" name="GES1point5_vehicles_factors_20250201" type="6" refreshedVersion="8" background="1" saveData="1">
    <textPr codePage="65001" sourceFile="/Users/asanterne/Dropbox/Documents/labos1point5/IRs/BGES IRs/GES1point5_vehicles_factors_20250201.tsv" decimal="," thousands=" ">
      <textFields count="13">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<sst xmlns="http://schemas.openxmlformats.org/spreadsheetml/2006/main" count="15432" uniqueCount="5264">
  <si>
    <t>category</t>
  </si>
  <si>
    <t>subcategory</t>
  </si>
  <si>
    <t>subsubcategory</t>
  </si>
  <si>
    <t>unit</t>
  </si>
  <si>
    <t>name</t>
  </si>
  <si>
    <t>year</t>
  </si>
  <si>
    <t>co2</t>
  </si>
  <si>
    <t>ch4</t>
  </si>
  <si>
    <t>n2o</t>
  </si>
  <si>
    <t>other</t>
  </si>
  <si>
    <t>total</t>
  </si>
  <si>
    <t>uncertainty</t>
  </si>
  <si>
    <t>ef.unit</t>
  </si>
  <si>
    <t>Électricité</t>
  </si>
  <si>
    <t>FR</t>
  </si>
  <si>
    <t>kWh</t>
  </si>
  <si>
    <t>Electricité France continentale</t>
  </si>
  <si>
    <t>kg eCO2/kWh</t>
  </si>
  <si>
    <t>FR.94</t>
  </si>
  <si>
    <t>Electricité Corse</t>
  </si>
  <si>
    <t>PM</t>
  </si>
  <si>
    <t>Electricité St Pierre et Miquelon</t>
  </si>
  <si>
    <t>WF</t>
  </si>
  <si>
    <t>Electricité Wallis-et-Futuna (identique à St Pierre et Miquelon)</t>
  </si>
  <si>
    <t>TF</t>
  </si>
  <si>
    <t>Electricité Terres australes françaises (identique à St Pierre et Miquelon)</t>
  </si>
  <si>
    <t>MF</t>
  </si>
  <si>
    <t>Electricité St Martin</t>
  </si>
  <si>
    <t>BL</t>
  </si>
  <si>
    <t>Electricité St Barthélémy</t>
  </si>
  <si>
    <t>RE</t>
  </si>
  <si>
    <t>Electricité Réunion</t>
  </si>
  <si>
    <t>YT</t>
  </si>
  <si>
    <t>Electricité Mayotte</t>
  </si>
  <si>
    <t>GP</t>
  </si>
  <si>
    <t>Electricité Guadeloupe</t>
  </si>
  <si>
    <t>NC</t>
  </si>
  <si>
    <t>Electricité Nouvelle-Calédonie (identique à Guadeloupe)</t>
  </si>
  <si>
    <t>MQ</t>
  </si>
  <si>
    <t>Electricité Martinique</t>
  </si>
  <si>
    <t>GF</t>
  </si>
  <si>
    <t>Electricité Guyane</t>
  </si>
  <si>
    <t>PF</t>
  </si>
  <si>
    <t>Electricité Polynésie hors Tahiti</t>
  </si>
  <si>
    <t>PF.01</t>
  </si>
  <si>
    <t>Electricité Tahiti</t>
  </si>
  <si>
    <t>Chauffage</t>
  </si>
  <si>
    <t>Gaz</t>
  </si>
  <si>
    <t>Gaz naturel</t>
  </si>
  <si>
    <t>kWh PCI</t>
  </si>
  <si>
    <t>Gaz naturel, mix moyen</t>
  </si>
  <si>
    <t>kg eCO2/kWh PCI</t>
  </si>
  <si>
    <t>Propane</t>
  </si>
  <si>
    <t>Propane inclus maritime France continentale</t>
  </si>
  <si>
    <t>Fioul domestique</t>
  </si>
  <si>
    <t>Chaufferie bois</t>
  </si>
  <si>
    <t>kg</t>
  </si>
  <si>
    <t>kg eCO2/kg</t>
  </si>
  <si>
    <t>Chauffage urbain</t>
  </si>
  <si>
    <t>0101c</t>
  </si>
  <si>
    <t>01 Bourg-en-bresse Quartier de La Reyssouze</t>
  </si>
  <si>
    <t>0102c</t>
  </si>
  <si>
    <t>01 Hauteville-lompnes Reseau de chaleur d'Hauteville Lompnes</t>
  </si>
  <si>
    <t>0103c</t>
  </si>
  <si>
    <t>01 Oyonnax Oyonnax BioChaleur</t>
  </si>
  <si>
    <t>0104c</t>
  </si>
  <si>
    <t>01 Oyonnax HLM La Plaine</t>
  </si>
  <si>
    <t>0105c</t>
  </si>
  <si>
    <t>01 Saint-denis-les-bourg Reseau de saint-denis-les-bourg</t>
  </si>
  <si>
    <t>0106c</t>
  </si>
  <si>
    <t>01 Belley Belena</t>
  </si>
  <si>
    <t>0107c</t>
  </si>
  <si>
    <t>01 Treffort-cuisiat xavier chirol</t>
  </si>
  <si>
    <t>0108c</t>
  </si>
  <si>
    <t>01 Bourg-en-bresse Bourg-en-Bresse - La Vinaigrerie</t>
  </si>
  <si>
    <t>0201c</t>
  </si>
  <si>
    <t>02 Saint-quentin Zup du Quartier Europe</t>
  </si>
  <si>
    <t>0202c</t>
  </si>
  <si>
    <t>02 Soissons Zup de Presles</t>
  </si>
  <si>
    <t>0203c</t>
  </si>
  <si>
    <t>02 Barenton bugny Reseau de Laon</t>
  </si>
  <si>
    <t>0204c</t>
  </si>
  <si>
    <t>02 Urcel Reseau d'Urcel</t>
  </si>
  <si>
    <t>0205c</t>
  </si>
  <si>
    <t>02 Chateau-thierry Reseau de Chateau Thierry</t>
  </si>
  <si>
    <t>0301c</t>
  </si>
  <si>
    <t>03 Moulins SDC Moulins CHAMPINS</t>
  </si>
  <si>
    <t>0302c</t>
  </si>
  <si>
    <t>03 Montlucon Quartier Fontbouillant et Bien-Assis</t>
  </si>
  <si>
    <t>0303c</t>
  </si>
  <si>
    <t>03 Cerilly Reseau de Cerilly</t>
  </si>
  <si>
    <t>0304c</t>
  </si>
  <si>
    <t>03 Meaulne Reseau de Meaulne</t>
  </si>
  <si>
    <t>0305c</t>
  </si>
  <si>
    <t>03 Le mayet-de-montagne Reseau du Mayet-de-Montagne</t>
  </si>
  <si>
    <t>0306c</t>
  </si>
  <si>
    <t>03 Bellenaves Reseau - Bellenaves</t>
  </si>
  <si>
    <t>0307c</t>
  </si>
  <si>
    <t>03 Commentry Reseau de Commentry</t>
  </si>
  <si>
    <t>0308c</t>
  </si>
  <si>
    <t>03 Ebreuil Reseau de chaleur d'Ebreuil</t>
  </si>
  <si>
    <t>0309c</t>
  </si>
  <si>
    <t>03 Moulins SDC Moulins Ville</t>
  </si>
  <si>
    <t>0401c</t>
  </si>
  <si>
    <t>04 Manosque RCU Manosque Zac Chanteprunier</t>
  </si>
  <si>
    <t>0402c</t>
  </si>
  <si>
    <t>04 Forcalquier Reseau de la chaufferie La Tomie</t>
  </si>
  <si>
    <t>0403c</t>
  </si>
  <si>
    <t>04 Forcalquier complexe sportif forcalquier</t>
  </si>
  <si>
    <t>0404c</t>
  </si>
  <si>
    <t>04 Allos Reseau communal d'Allos</t>
  </si>
  <si>
    <t>0405c</t>
  </si>
  <si>
    <t>04 Castellane Reseau communal de Castellane</t>
  </si>
  <si>
    <t>0406c</t>
  </si>
  <si>
    <t>04 Barcelonnette Reseau communal de Barcelonnette</t>
  </si>
  <si>
    <t>0501c</t>
  </si>
  <si>
    <t>05 Embrun Reseau de chaleur bois Delaroche</t>
  </si>
  <si>
    <t>0502c</t>
  </si>
  <si>
    <t>05 Embrun Quartier gare</t>
  </si>
  <si>
    <t>0504c</t>
  </si>
  <si>
    <t>05 Tallard Reseau de l'Association La Chrysalide</t>
  </si>
  <si>
    <t>0505c</t>
  </si>
  <si>
    <t>05 Veynes Reseau de Veynes</t>
  </si>
  <si>
    <t>0601c</t>
  </si>
  <si>
    <t>06 Nice SONITHERM - Reseau de l'Ariane</t>
  </si>
  <si>
    <t>0602c</t>
  </si>
  <si>
    <t>06 Nice Saint-Augustin (HLM)</t>
  </si>
  <si>
    <t>0603c</t>
  </si>
  <si>
    <t>06 Cannes Ranguin</t>
  </si>
  <si>
    <t>0604c</t>
  </si>
  <si>
    <t>06 Puget-theniers Reseau communal de Puget Theniers</t>
  </si>
  <si>
    <t>0605c</t>
  </si>
  <si>
    <t>06 Levens reseau chaleur et froid chaine de vie 06</t>
  </si>
  <si>
    <t>0701c</t>
  </si>
  <si>
    <t>07 Aubenas Reseau d'Aubenas</t>
  </si>
  <si>
    <t>0702c</t>
  </si>
  <si>
    <t>07 Le cheylard reseau du cheylard</t>
  </si>
  <si>
    <t>0703c</t>
  </si>
  <si>
    <t>07 Valgorge Chaufferie bois</t>
  </si>
  <si>
    <t>0704c</t>
  </si>
  <si>
    <t>07 Banne Reseau de chaleur de Banne</t>
  </si>
  <si>
    <t>0705c</t>
  </si>
  <si>
    <t>07 Burzet Reseau de chaleur communal de Burzet</t>
  </si>
  <si>
    <t>0706c</t>
  </si>
  <si>
    <t>07 Chalencon Reseau de la chaufferie bois de Chalencon</t>
  </si>
  <si>
    <t>0707c</t>
  </si>
  <si>
    <t>07 Montpezat-sous-bauzon Reseau de la chaufferie bois</t>
  </si>
  <si>
    <t>0801c</t>
  </si>
  <si>
    <t>08 Ecordal chaufferie communale</t>
  </si>
  <si>
    <t>0802c</t>
  </si>
  <si>
    <t>08 Charleville-mezieres La Citadelle</t>
  </si>
  <si>
    <t>0803c</t>
  </si>
  <si>
    <t>08 Sedan Zup de Sedan</t>
  </si>
  <si>
    <t>0804c</t>
  </si>
  <si>
    <t>08 Machault Reseau de chaleur bois de Machault</t>
  </si>
  <si>
    <t>0805c</t>
  </si>
  <si>
    <t>08 Clavy-warby Reseau de chaleur au bois dechiquete a Clavy Warby</t>
  </si>
  <si>
    <t>0806c</t>
  </si>
  <si>
    <t>08 Charleville-mezieres Ronde couture</t>
  </si>
  <si>
    <t>0808c</t>
  </si>
  <si>
    <t>08 Rocroi Reseau de chaleur de Rocroi</t>
  </si>
  <si>
    <t>0809c</t>
  </si>
  <si>
    <t>08 Lalobbe Reseau de chaleur bois de Lalobbe</t>
  </si>
  <si>
    <t>0810c</t>
  </si>
  <si>
    <t>08 Poix-terron Reseau de chaleur bois de Poix Terron</t>
  </si>
  <si>
    <t>0811c</t>
  </si>
  <si>
    <t>08 Villers-le-tourneur Reseau de chaleur bois de Villers le Tourneur</t>
  </si>
  <si>
    <t>0812c</t>
  </si>
  <si>
    <t>08 Saint-loup-terrier Reseau de chaleur bois de St Loup Terrier</t>
  </si>
  <si>
    <t>0813c</t>
  </si>
  <si>
    <t>08 Montcornet Reseau de chaleur de Montcornet</t>
  </si>
  <si>
    <t>0814c</t>
  </si>
  <si>
    <t>08 Thin-le-moutier Reseau de chaleur de Thin le Moutier</t>
  </si>
  <si>
    <t>1001c</t>
  </si>
  <si>
    <t>10 Les noes-pres-troyes Zup de la Chapelle Saint-Luc</t>
  </si>
  <si>
    <t>1002c</t>
  </si>
  <si>
    <t>10 Troyes Les Chartreux</t>
  </si>
  <si>
    <t>1003c</t>
  </si>
  <si>
    <t>10 Piney Biomasse de Piney</t>
  </si>
  <si>
    <t>1101c</t>
  </si>
  <si>
    <t>11 Narbonne Zac Saint Jean et &amp; Saint Pierre</t>
  </si>
  <si>
    <t>1102c</t>
  </si>
  <si>
    <t>11 Carcassonne CEF - MCO</t>
  </si>
  <si>
    <t>1201c</t>
  </si>
  <si>
    <t>12 Decazeville Reseau de Decazeville</t>
  </si>
  <si>
    <t>1202c</t>
  </si>
  <si>
    <t>12 Cransac Reseau de Cransac</t>
  </si>
  <si>
    <t>1203c</t>
  </si>
  <si>
    <t>12 Rodez Reseau Sarrus</t>
  </si>
  <si>
    <t>1204c</t>
  </si>
  <si>
    <t>12 Onet-le-chateau Reseau de Cantagrelh</t>
  </si>
  <si>
    <t>1206c</t>
  </si>
  <si>
    <t>12 Capdenac-gare RESEAU DE CAPDENAC-GARE</t>
  </si>
  <si>
    <t>1302c</t>
  </si>
  <si>
    <t>13 Marseille Reseau Castellane Bricarde</t>
  </si>
  <si>
    <t>1303c</t>
  </si>
  <si>
    <t>13 Salon-de-provence Zac des Canourgues</t>
  </si>
  <si>
    <t>1306c</t>
  </si>
  <si>
    <t>13 Marseille LUMINY</t>
  </si>
  <si>
    <t>1310c</t>
  </si>
  <si>
    <t>13 Martigues Zac Paradis - Saint Roch</t>
  </si>
  <si>
    <t>1311c</t>
  </si>
  <si>
    <t>13 Martigues Zac Canto Perdrix</t>
  </si>
  <si>
    <t>1315c</t>
  </si>
  <si>
    <t>13 Vitrolles Centre urbain - Zac des Pins</t>
  </si>
  <si>
    <t>1317c</t>
  </si>
  <si>
    <t>13 Aix-en-provence Aix-en-Provence</t>
  </si>
  <si>
    <t>1318c</t>
  </si>
  <si>
    <t>13 Istres La Bayanne</t>
  </si>
  <si>
    <t>1319c</t>
  </si>
  <si>
    <t>13 Marseille Reseau de chaleur Thassalia Marseille</t>
  </si>
  <si>
    <t>1320c</t>
  </si>
  <si>
    <t>13 Coudoux Reseaux  de Coudoux</t>
  </si>
  <si>
    <t>1401c</t>
  </si>
  <si>
    <t>14 Herouville-saint-clair Herouville St Clair</t>
  </si>
  <si>
    <t>1402c</t>
  </si>
  <si>
    <t>14 Lisieux Zup de Hauteville</t>
  </si>
  <si>
    <t>1403c</t>
  </si>
  <si>
    <t>14 Falaise Zac de Falaise</t>
  </si>
  <si>
    <t>1405c</t>
  </si>
  <si>
    <t>14 Bayeux Reseau de Bois I</t>
  </si>
  <si>
    <t>1406c</t>
  </si>
  <si>
    <t>14 Bayeux Reseau bois Vallee des pres  (Bayeux 2)</t>
  </si>
  <si>
    <t>1408c</t>
  </si>
  <si>
    <t>14 Caen Quartier Nord</t>
  </si>
  <si>
    <t>1409c</t>
  </si>
  <si>
    <t>14 Aunay-sur-odon RCU d'Aunay-sur-Odon</t>
  </si>
  <si>
    <t>1410c</t>
  </si>
  <si>
    <t>14 Vire RCU de Vire</t>
  </si>
  <si>
    <t>1411c</t>
  </si>
  <si>
    <t>14 Argences RCU de Val-es-Dunes</t>
  </si>
  <si>
    <t>1412c</t>
  </si>
  <si>
    <t>14 Blainville-sur-orne Reseau de chaleur - chaufferie bois</t>
  </si>
  <si>
    <t>1413c</t>
  </si>
  <si>
    <t>14 Caen Reseau de chaleur Caen Sud</t>
  </si>
  <si>
    <t>1501c</t>
  </si>
  <si>
    <t>15 Aurillac Hopital d'Aurillac</t>
  </si>
  <si>
    <t>1502c</t>
  </si>
  <si>
    <t>15 Saint-georges Reseau de chaleur bois du Crozatier</t>
  </si>
  <si>
    <t>1503c</t>
  </si>
  <si>
    <t>15 Saint-flour Reseau de chaleur bois du Volzac</t>
  </si>
  <si>
    <t>1504c</t>
  </si>
  <si>
    <t>15 Riom-es-montagnes Reseau de Riom-Es-Montagnes</t>
  </si>
  <si>
    <t>1505c</t>
  </si>
  <si>
    <t>15 Vebret Reseau de Vebret</t>
  </si>
  <si>
    <t>1506c</t>
  </si>
  <si>
    <t>15 Arpajon-sur-cere Reseau de l'OP HLM Du Cantal</t>
  </si>
  <si>
    <t>1507c</t>
  </si>
  <si>
    <t>15 Murat Reseau Chaleur Bois de Murat</t>
  </si>
  <si>
    <t>1601c</t>
  </si>
  <si>
    <t>16 Saint-bonnet Reseau de Saint-Bonnet</t>
  </si>
  <si>
    <t>1602c</t>
  </si>
  <si>
    <t>16 Baignes Commune de Baignes-Sainte-Radegonde</t>
  </si>
  <si>
    <t>1603c</t>
  </si>
  <si>
    <t>16 Brossac Reseau de Brossac</t>
  </si>
  <si>
    <t>1604c</t>
  </si>
  <si>
    <t>16 Champagne-mouton Reseau de Champagne-Mouton</t>
  </si>
  <si>
    <t>1605c</t>
  </si>
  <si>
    <t>16 Soyaux "Reseau ""Champ de man?uvre"""</t>
  </si>
  <si>
    <t>1606c</t>
  </si>
  <si>
    <t>16 Montemboeuf Chaufferie bois</t>
  </si>
  <si>
    <t>1607c</t>
  </si>
  <si>
    <t>16 Chateaubernard Chauffage Urbain Public</t>
  </si>
  <si>
    <t>1608c</t>
  </si>
  <si>
    <t>16 Angouleme Reseau de chaleur de Basseau</t>
  </si>
  <si>
    <t>1609c</t>
  </si>
  <si>
    <t>16 Segonzac Reseau de chaleur de Segonzac</t>
  </si>
  <si>
    <t>1610c</t>
  </si>
  <si>
    <t>16 Chateaubernard Reseau des Vauzelles</t>
  </si>
  <si>
    <t>1701c</t>
  </si>
  <si>
    <t>17 La rochelle Villeneuve les Salines</t>
  </si>
  <si>
    <t>1702c</t>
  </si>
  <si>
    <t>17 Jonzac Reseau de Jonzac</t>
  </si>
  <si>
    <t>1703c</t>
  </si>
  <si>
    <t>17 Aytre Reseau de Aytre</t>
  </si>
  <si>
    <t>1704c</t>
  </si>
  <si>
    <t>17 La rochelle Pont Neuf Mireuil Energie</t>
  </si>
  <si>
    <t>1705c</t>
  </si>
  <si>
    <t>17 Pons Reseau de Chaleur urbain de Pons</t>
  </si>
  <si>
    <t>1706c</t>
  </si>
  <si>
    <t>17 Tonnay-boutonne Reseau de chaleur</t>
  </si>
  <si>
    <t>1707c</t>
  </si>
  <si>
    <t>17 Gemozac Reseau de la chaufferie bois</t>
  </si>
  <si>
    <t>1801c</t>
  </si>
  <si>
    <t>18 Bourges Chancellerie Gibjoncs - Zup de Bourges</t>
  </si>
  <si>
    <t>1803c</t>
  </si>
  <si>
    <t>18 Vierzon Clos du Roy / Tunnel Chateau</t>
  </si>
  <si>
    <t>1901c</t>
  </si>
  <si>
    <t>19 Saint-pantaleon-de-larche Unite de Valorisation Energetique</t>
  </si>
  <si>
    <t>1902c</t>
  </si>
  <si>
    <t>19 Egletons Egletons Bois Energie</t>
  </si>
  <si>
    <t>1903c</t>
  </si>
  <si>
    <t>19 Sornac Reseau de Sornac</t>
  </si>
  <si>
    <t>1904c</t>
  </si>
  <si>
    <t>19 Servieres-le-chateau Reseau de Servieres le Chateau</t>
  </si>
  <si>
    <t>1906c</t>
  </si>
  <si>
    <t>19 Eyrein BORG WARNER</t>
  </si>
  <si>
    <t>1907c</t>
  </si>
  <si>
    <t>19 Brive-la-gaillarde Reseau de Brive</t>
  </si>
  <si>
    <t>2001c</t>
  </si>
  <si>
    <t>20 Corte Reseau de Corte</t>
  </si>
  <si>
    <t>2102c</t>
  </si>
  <si>
    <t>21 Dijon Reseau du Grand Dijon Ouest</t>
  </si>
  <si>
    <t>2105c</t>
  </si>
  <si>
    <t>21 Dijon Les Gresilles</t>
  </si>
  <si>
    <t>2106c</t>
  </si>
  <si>
    <t>21 Dijon Dijon energies</t>
  </si>
  <si>
    <t>2107c</t>
  </si>
  <si>
    <t>21 Belleneuve Mairie</t>
  </si>
  <si>
    <t>2108c</t>
  </si>
  <si>
    <t>21 Nuits-saint-georges Reseau de la commune de Nuits Saint Georges</t>
  </si>
  <si>
    <t>2109c</t>
  </si>
  <si>
    <t>21 Chemin-d'aisey Reseau de Chemin d'Aisey</t>
  </si>
  <si>
    <t>2202c</t>
  </si>
  <si>
    <t>22 Plouaret RESEAU DE CHALEUR CHAUFFERIE 1</t>
  </si>
  <si>
    <t>2203c</t>
  </si>
  <si>
    <t>22 Plouaret RESEAU DE CHALEUR CHAUFFERIE 2</t>
  </si>
  <si>
    <t>2204c</t>
  </si>
  <si>
    <t>22 Pluzunet SMITRED OUEST d'ARMOR</t>
  </si>
  <si>
    <t>2205c</t>
  </si>
  <si>
    <t>22 Collinee Reseau de chaleur de Collinee</t>
  </si>
  <si>
    <t>2206c</t>
  </si>
  <si>
    <t>22 Plessala Reseau de chaleur de Pessala</t>
  </si>
  <si>
    <t>2207c</t>
  </si>
  <si>
    <t>22 Le gouray Reseau de chaleur du Gouray</t>
  </si>
  <si>
    <t>2208c</t>
  </si>
  <si>
    <t>22 Ploufragan Reseau de chaleur de Brezillet</t>
  </si>
  <si>
    <t>2301c</t>
  </si>
  <si>
    <t>23 Bourganeuf Reseau de Bourganeuf</t>
  </si>
  <si>
    <t>2302c</t>
  </si>
  <si>
    <t>23 Felletin Reseau de Felletin</t>
  </si>
  <si>
    <t>2303c</t>
  </si>
  <si>
    <t>23 La courtine Reseau de la courtine</t>
  </si>
  <si>
    <t>2304c</t>
  </si>
  <si>
    <t>23 Gentioux-pigerolles Reseau de Gentioux</t>
  </si>
  <si>
    <t>2305c</t>
  </si>
  <si>
    <t>23 Gueret Reseau de Gueret</t>
  </si>
  <si>
    <t>2401c</t>
  </si>
  <si>
    <t>24 Saint astier Reseau de chaleur de Saint-Astier</t>
  </si>
  <si>
    <t>2402c</t>
  </si>
  <si>
    <t>24 Perigueux L'Arche au Bois</t>
  </si>
  <si>
    <t>2403c</t>
  </si>
  <si>
    <t>24 Le buisson-de-cadouin chaufferie bois de Cadouin</t>
  </si>
  <si>
    <t>2404c</t>
  </si>
  <si>
    <t>24 Douville Chaufferie bois Douville</t>
  </si>
  <si>
    <t>2406c</t>
  </si>
  <si>
    <t>24 Coulounieix-chamiers Reseau de Coulounieix chamiers</t>
  </si>
  <si>
    <t>2501c</t>
  </si>
  <si>
    <t>25 Besancon Besancon - Planoise</t>
  </si>
  <si>
    <t>2502c</t>
  </si>
  <si>
    <t>25 Montbeliard Zup de la Petite Hollande</t>
  </si>
  <si>
    <t>2503c</t>
  </si>
  <si>
    <t>25 Bethoncourt Champvalon</t>
  </si>
  <si>
    <t>2504c</t>
  </si>
  <si>
    <t>25 Le russey Chaufferie Bois du Russey</t>
  </si>
  <si>
    <t>2505c</t>
  </si>
  <si>
    <t>25 Audincourt Champs Montants</t>
  </si>
  <si>
    <t>2506c</t>
  </si>
  <si>
    <t>25 Besancon Domaine Universitaire de la Bouloie</t>
  </si>
  <si>
    <t>2507c</t>
  </si>
  <si>
    <t>25 Mouthe Reseau de chaleur de Mouthe</t>
  </si>
  <si>
    <t>2509c</t>
  </si>
  <si>
    <t>25 Myon MAIRIE MYON</t>
  </si>
  <si>
    <t>2510c</t>
  </si>
  <si>
    <t>25 Morteau chaufferie du lycee E Faure</t>
  </si>
  <si>
    <t>2511c</t>
  </si>
  <si>
    <t>25 Pontarlier RESEAU DE CHALEUR</t>
  </si>
  <si>
    <t>2512c</t>
  </si>
  <si>
    <t>25 Nancray Reseau de chaleur de la commune de Nancray</t>
  </si>
  <si>
    <t>2513c</t>
  </si>
  <si>
    <t>25 Villars-sous-ecot Villars sous Ecot</t>
  </si>
  <si>
    <t>2514c</t>
  </si>
  <si>
    <t>25 Frasne Reseau de chaleur de Frasne</t>
  </si>
  <si>
    <t>2515c</t>
  </si>
  <si>
    <t>25 Goux-les-usiers Reseau de Goux les Usiers</t>
  </si>
  <si>
    <t>2516c</t>
  </si>
  <si>
    <t>25 Amancey Reseau de AMANCEY LOUE LISON</t>
  </si>
  <si>
    <t>2517c</t>
  </si>
  <si>
    <t>25 Grandfontaine-sur-creuse Reseau de PIERREFONTAINE-LES-VARANS</t>
  </si>
  <si>
    <t>2601c</t>
  </si>
  <si>
    <t>26 Valence Reseau de Valence</t>
  </si>
  <si>
    <t>2602c</t>
  </si>
  <si>
    <t>26 Vassieux-en-vercors Reseau de chaleur de Vassieux en Vercors</t>
  </si>
  <si>
    <t>2603c</t>
  </si>
  <si>
    <t>26 Pierrelatte Reseau de Pierrelatte - DES</t>
  </si>
  <si>
    <t>2604c</t>
  </si>
  <si>
    <t>26 Montelimar Reseau de Pracomptal</t>
  </si>
  <si>
    <t>2605c</t>
  </si>
  <si>
    <t>26 Romans-sur-isere Reseau de chaleur du quartier de la Monnaie</t>
  </si>
  <si>
    <t>2701c</t>
  </si>
  <si>
    <t>27 Evreux THERMEVRA</t>
  </si>
  <si>
    <t>2702c</t>
  </si>
  <si>
    <t>27 Louviers LOUVIERS ENERGIE</t>
  </si>
  <si>
    <t>2703c</t>
  </si>
  <si>
    <t>27 Pont-audemer Quartier de l'Europe</t>
  </si>
  <si>
    <t>2704c</t>
  </si>
  <si>
    <t>27 Les andelys Tours du Levant Clos Galots</t>
  </si>
  <si>
    <t>2705c</t>
  </si>
  <si>
    <t>27 Vernon Zup Les Valmeux</t>
  </si>
  <si>
    <t>2706c</t>
  </si>
  <si>
    <t>27 Conches-en-ouche Reseau de chaleur de Conches-en-Ouche</t>
  </si>
  <si>
    <t>2707c</t>
  </si>
  <si>
    <t>27 Canappeville Reseau - Canappeville</t>
  </si>
  <si>
    <t>2708c</t>
  </si>
  <si>
    <t>27 Grandvilliers RESEAU DE CHALEUR</t>
  </si>
  <si>
    <t>2801c</t>
  </si>
  <si>
    <t>28 Chartres SONIS</t>
  </si>
  <si>
    <t>2802c</t>
  </si>
  <si>
    <t>28 Nogent-le-rotrou Les Gauchetieres</t>
  </si>
  <si>
    <t>2803c</t>
  </si>
  <si>
    <t>28 Chateaudun DUNES</t>
  </si>
  <si>
    <t>2804c</t>
  </si>
  <si>
    <t>28 Mainvilliers Tallemont</t>
  </si>
  <si>
    <t>2805c</t>
  </si>
  <si>
    <t>28 Luce Reseau de logements sociaux de Luce</t>
  </si>
  <si>
    <t>2806c</t>
  </si>
  <si>
    <t>28 Voves Reseau de chaleur de Voves</t>
  </si>
  <si>
    <t>2901c</t>
  </si>
  <si>
    <t>29 Brest ECO CHALEUR DE BREST</t>
  </si>
  <si>
    <t>2902c</t>
  </si>
  <si>
    <t>29 Plougastel-daoulas Reseau de Plougastel Daoulas</t>
  </si>
  <si>
    <t>2903c</t>
  </si>
  <si>
    <t>29 Briec Reseau de chaleur UVED</t>
  </si>
  <si>
    <t>2905c</t>
  </si>
  <si>
    <t>29 Plougastel-daoulas GOUENNOU FRERES</t>
  </si>
  <si>
    <t>3001c</t>
  </si>
  <si>
    <t>30 Nimes Quartier Ouest</t>
  </si>
  <si>
    <t>3002c</t>
  </si>
  <si>
    <t>30 Ales DALAE</t>
  </si>
  <si>
    <t>3003c</t>
  </si>
  <si>
    <t>30 Lamelouze Reseau bois Lamelouze</t>
  </si>
  <si>
    <t>3101c</t>
  </si>
  <si>
    <t>31 Toulouse Reseau de Toulouse Mirail</t>
  </si>
  <si>
    <t>3102c</t>
  </si>
  <si>
    <t>31 Balma Eco-quartier Balma Vidailhan</t>
  </si>
  <si>
    <t>3103c</t>
  </si>
  <si>
    <t>31 Blagnac Zac du Ritouret</t>
  </si>
  <si>
    <t>3104c</t>
  </si>
  <si>
    <t>31 Toulouse Canceropole</t>
  </si>
  <si>
    <t>3106c</t>
  </si>
  <si>
    <t>31 Toulouse "Reseau ""Saint Exupery"""</t>
  </si>
  <si>
    <t>3107c</t>
  </si>
  <si>
    <t>31 Toulouse Ensemble Universitaire Toulouse Rangueil</t>
  </si>
  <si>
    <t>3108c</t>
  </si>
  <si>
    <t>31 Ayguesvives En Turet</t>
  </si>
  <si>
    <t>3110c</t>
  </si>
  <si>
    <t>31 Ramonville-saint-agne Les Floralies</t>
  </si>
  <si>
    <t>3111c</t>
  </si>
  <si>
    <t>31 Castanet-tolosan CAMUS</t>
  </si>
  <si>
    <t>3302c</t>
  </si>
  <si>
    <t>33 Bordeaux Grand Parc</t>
  </si>
  <si>
    <t>3303c</t>
  </si>
  <si>
    <t>33 Bordeaux Meriadeck</t>
  </si>
  <si>
    <t>3304c</t>
  </si>
  <si>
    <t>33 Merignac Parc de Merignac Ville Stemer</t>
  </si>
  <si>
    <t>3305c</t>
  </si>
  <si>
    <t>33 Le barp Laseris</t>
  </si>
  <si>
    <t>3306c</t>
  </si>
  <si>
    <t>33 Cenon Rive Droite Energies</t>
  </si>
  <si>
    <t>3310c</t>
  </si>
  <si>
    <t>33 Gironde-sur-dropt Reseau de chaleur de Gironde sur Dropt</t>
  </si>
  <si>
    <t>3311c</t>
  </si>
  <si>
    <t>33 Pellegrue Reseau de chaleur de Pellegrue</t>
  </si>
  <si>
    <t>3312c</t>
  </si>
  <si>
    <t>33 Saint-pierre-d'aurillac Reseau de chaleur de Saint Pierre d'Aurillac</t>
  </si>
  <si>
    <t>3313c</t>
  </si>
  <si>
    <t>33 La reole Reseau de La Reole</t>
  </si>
  <si>
    <t>3315c</t>
  </si>
  <si>
    <t>33 Begles Reseau de Terres Neuves</t>
  </si>
  <si>
    <t>3316c</t>
  </si>
  <si>
    <t>33 Bordeaux Reseau de l'eco-quartier Ginko</t>
  </si>
  <si>
    <t>3317c</t>
  </si>
  <si>
    <t>33 Pessac Saige-Formanoir</t>
  </si>
  <si>
    <t>3318c</t>
  </si>
  <si>
    <t>33 Bordeaux Bassins a Flot</t>
  </si>
  <si>
    <t>3319c</t>
  </si>
  <si>
    <t>33 Bordeaux Bordeaux Begles Energies</t>
  </si>
  <si>
    <t>3320c</t>
  </si>
  <si>
    <t>33 Lesparre-medoc Reseau de la Clinique Lesparre</t>
  </si>
  <si>
    <t>3401c</t>
  </si>
  <si>
    <t>34 Montpellier RMCF</t>
  </si>
  <si>
    <t>3404c</t>
  </si>
  <si>
    <t>34 Fraisse-sur-agout Reseau de Fraisse - Agout</t>
  </si>
  <si>
    <t>3405c</t>
  </si>
  <si>
    <t>34 Montpellier Reseau des universites</t>
  </si>
  <si>
    <t>3409c</t>
  </si>
  <si>
    <t>34 Juvignac ZAC des Constellations</t>
  </si>
  <si>
    <t>3410c</t>
  </si>
  <si>
    <t>34 Castelnau-le-lez Eco-Quartier Le Mas de Rochet</t>
  </si>
  <si>
    <t>3411c</t>
  </si>
  <si>
    <t>34 Montpellier MUSE</t>
  </si>
  <si>
    <t>3504c</t>
  </si>
  <si>
    <t>35 Rennes Sarah Bernhardt</t>
  </si>
  <si>
    <t>3505c</t>
  </si>
  <si>
    <t>35 Rennes Campus Scientifique de Beaulieu</t>
  </si>
  <si>
    <t>3506c</t>
  </si>
  <si>
    <t>35 Rennes Rennes Sud</t>
  </si>
  <si>
    <t>3507c</t>
  </si>
  <si>
    <t>35 Rennes Reseau de la centrale Thermique de Villejean</t>
  </si>
  <si>
    <t>3508c</t>
  </si>
  <si>
    <t>35 Combourg Reseau de chaleur Bretagne romantique  a Combourg</t>
  </si>
  <si>
    <t>3510c</t>
  </si>
  <si>
    <t>35 Vitre Reseau EAU CHAUDE</t>
  </si>
  <si>
    <t>3511c</t>
  </si>
  <si>
    <t>35 Janze SILVA  -- Reseau de JANZE</t>
  </si>
  <si>
    <t>3512c</t>
  </si>
  <si>
    <t>35 Vezin-le-coquet Reseau de Vezin le Coquet</t>
  </si>
  <si>
    <t>3513c</t>
  </si>
  <si>
    <t>35 Rennes Reseau de Rennes Est (ZAC Baud -Chardonnet)</t>
  </si>
  <si>
    <t>3514c</t>
  </si>
  <si>
    <t>35 Chartres-de-bretagne Reseau Chartres de Bretagne (ZAC portes de Seiche)</t>
  </si>
  <si>
    <t>3601c</t>
  </si>
  <si>
    <t>36 Chateauroux Cite Saint Jean</t>
  </si>
  <si>
    <t>3602c</t>
  </si>
  <si>
    <t>36 Chateauroux Reseau de chaleur de la cite de Beaulieu</t>
  </si>
  <si>
    <t>3603c</t>
  </si>
  <si>
    <t>36 Argenton-sur-creuse Reseau de chaleur Argenton sur Creuse</t>
  </si>
  <si>
    <t>3604c</t>
  </si>
  <si>
    <t>36 Neuvy-saint-sepulchre Reseau communal Neuvy Saint Sepulchre</t>
  </si>
  <si>
    <t>3701c</t>
  </si>
  <si>
    <t>37 Joue-les-tours Morier et Rabiere</t>
  </si>
  <si>
    <t>3702c</t>
  </si>
  <si>
    <t>37 Tours Zup des Bords de Cher et Sanitas</t>
  </si>
  <si>
    <t>3704c</t>
  </si>
  <si>
    <t>37 Tours Quartier Chateaubriand</t>
  </si>
  <si>
    <t>3705c</t>
  </si>
  <si>
    <t>37 Saint-pierre-des-corps Reseau de la ville de Saint Pierre des Corps</t>
  </si>
  <si>
    <t>3707c</t>
  </si>
  <si>
    <t>37 Saint-benoit-la-foret Centre de Valorisation Energetique</t>
  </si>
  <si>
    <t>3708c</t>
  </si>
  <si>
    <t>37 La riche Reseau de chauffage urbain de la Riche - Quartier</t>
  </si>
  <si>
    <t>3801c</t>
  </si>
  <si>
    <t>38 Noyarey Reseau chaufferie bois Vanne</t>
  </si>
  <si>
    <t>3802c</t>
  </si>
  <si>
    <t>38 Grenoble Reseau Metropole de Grenoble</t>
  </si>
  <si>
    <t>3803c</t>
  </si>
  <si>
    <t>38 Bourgoin-jallieu Berjalia</t>
  </si>
  <si>
    <t>3804c</t>
  </si>
  <si>
    <t>38 Vinay Reseau de chaleur de Vinay</t>
  </si>
  <si>
    <t>3805c</t>
  </si>
  <si>
    <t>38 Saint-marcellin Reseau de Saint Marcellin</t>
  </si>
  <si>
    <t>3806c</t>
  </si>
  <si>
    <t>38 Allevard Reseau d'Allevard</t>
  </si>
  <si>
    <t>3807c</t>
  </si>
  <si>
    <t>38 Villard-de-lans Les Laiches</t>
  </si>
  <si>
    <t>3808c</t>
  </si>
  <si>
    <t>38 Lans-en-vercors Reseau de Lans-en-Vercors</t>
  </si>
  <si>
    <t>3809c</t>
  </si>
  <si>
    <t>38 Monestier-de-clermont Reseau de Monestier-de-Clermont</t>
  </si>
  <si>
    <t>3810c</t>
  </si>
  <si>
    <t>38 Mens Reseau de Mens</t>
  </si>
  <si>
    <t>3811c</t>
  </si>
  <si>
    <t>38 Pontcharra Reseau de Chaleur Bois Pontcharra RCBP</t>
  </si>
  <si>
    <t>3813c</t>
  </si>
  <si>
    <t>38 Voreppe Reseau de chaleur de Voreppe</t>
  </si>
  <si>
    <t>3814c</t>
  </si>
  <si>
    <t>38 Coublevie Reseau de Coublevie</t>
  </si>
  <si>
    <t>3816c</t>
  </si>
  <si>
    <t>38 Noyarey Reseau chaufferie bois Rue de l'Eyrard</t>
  </si>
  <si>
    <t>3817c</t>
  </si>
  <si>
    <t>38 Villard-de-lans Reseau de villars de lans</t>
  </si>
  <si>
    <t>3901c</t>
  </si>
  <si>
    <t>39 Dole Reseau de Dole</t>
  </si>
  <si>
    <t>3902c</t>
  </si>
  <si>
    <t>39 Lons-le-saunier La Marjorie</t>
  </si>
  <si>
    <t>3903c</t>
  </si>
  <si>
    <t>39 Champvans Reseau de Champvans</t>
  </si>
  <si>
    <t>3904c</t>
  </si>
  <si>
    <t>39 Moirans-en-montagne Reseau de chaleur de Moirans en Montagne</t>
  </si>
  <si>
    <t>3905c</t>
  </si>
  <si>
    <t>39 Arinthod Reseau CCPM Arinthod</t>
  </si>
  <si>
    <t>3906c</t>
  </si>
  <si>
    <t>39 Hauts de bienne Reseau de la Ville de Morez</t>
  </si>
  <si>
    <t>3907c</t>
  </si>
  <si>
    <t>39 Chissey-sur-loue Reseau de Chissey sur Loue</t>
  </si>
  <si>
    <t>3908c</t>
  </si>
  <si>
    <t>39 Avignon-les-saint-claude CHAUFFERIE BOIS LES ORCHIDEES</t>
  </si>
  <si>
    <t>4003c</t>
  </si>
  <si>
    <t>40 Mont-de-marsan Geothermie Mont-de-Marsan (GMM1)</t>
  </si>
  <si>
    <t>4004c</t>
  </si>
  <si>
    <t>40 Dax ecoquartier Mousse</t>
  </si>
  <si>
    <t>4005c</t>
  </si>
  <si>
    <t>40 Mont-de-marsan Reseau de chaleur Peyrouat</t>
  </si>
  <si>
    <t>4006c</t>
  </si>
  <si>
    <t>40 Mont-de-marsan Geothermie Mont-de-Marsan (GMM2)</t>
  </si>
  <si>
    <t>4101c</t>
  </si>
  <si>
    <t>41 Blois Quartier Begon et Chevalier</t>
  </si>
  <si>
    <t>4102c</t>
  </si>
  <si>
    <t>41 Vineuil Zac des Paradis</t>
  </si>
  <si>
    <t>4103c</t>
  </si>
  <si>
    <t>41 Mondoubleau Reseau de Mondoubleau</t>
  </si>
  <si>
    <t>4104c</t>
  </si>
  <si>
    <t>41 Neung-sur-beuvron Reseau Neung sur Beuvron</t>
  </si>
  <si>
    <t>4105c</t>
  </si>
  <si>
    <t>41 Villeny ALAIN BLANCHE</t>
  </si>
  <si>
    <t>4106c</t>
  </si>
  <si>
    <t>41 Blois ECO CHALEUR DE BLOIS</t>
  </si>
  <si>
    <t>4202c</t>
  </si>
  <si>
    <t>42 Saint-etienne Quartier la Cotonne</t>
  </si>
  <si>
    <t>4203c</t>
  </si>
  <si>
    <t>42 Saint-etienne Quartier de La Metare</t>
  </si>
  <si>
    <t>4204c</t>
  </si>
  <si>
    <t>42 Saint-etienne HLM Beaulieu Montchovet IV</t>
  </si>
  <si>
    <t>4206c</t>
  </si>
  <si>
    <t>42 Firminy Reseau de Firminy</t>
  </si>
  <si>
    <t>4207c</t>
  </si>
  <si>
    <t>42 Roanne Roanne energies</t>
  </si>
  <si>
    <t>4208c</t>
  </si>
  <si>
    <t>42 Roanne Quartier Parc des Sports</t>
  </si>
  <si>
    <t>4210c</t>
  </si>
  <si>
    <t>42 Saint-etienne Quartier Montreynaud</t>
  </si>
  <si>
    <t>4211c</t>
  </si>
  <si>
    <t>42 Andrezieux-boutheon Andrezieux-Boutheon</t>
  </si>
  <si>
    <t>4212c</t>
  </si>
  <si>
    <t>42 Montrond-les-bains Montrond-les-Bains</t>
  </si>
  <si>
    <t>4213c</t>
  </si>
  <si>
    <t>42 Saint-etienne Reseau de Chaleur VIACONFORT</t>
  </si>
  <si>
    <t>4214c</t>
  </si>
  <si>
    <t>42 Saint-chamond Scevia quartier de fonsala</t>
  </si>
  <si>
    <t>4215c</t>
  </si>
  <si>
    <t>42 Usson-en-forez Usson en Forez</t>
  </si>
  <si>
    <t>4216c</t>
  </si>
  <si>
    <t>42 Saint-bonnet-le-chateau LOIRE FOREZ AGGLOMERATION Espace Dechelette</t>
  </si>
  <si>
    <t>4217c</t>
  </si>
  <si>
    <t>42 Jonzieux Jonzieux</t>
  </si>
  <si>
    <t>4218c</t>
  </si>
  <si>
    <t>42 Roisey Roisey</t>
  </si>
  <si>
    <t>4219c</t>
  </si>
  <si>
    <t>42 Planfoy Planfoy 2 - ZAC des Lucioles</t>
  </si>
  <si>
    <t>4220c</t>
  </si>
  <si>
    <t>42 Le bessat Le Bessat 1 - Ecole</t>
  </si>
  <si>
    <t>4221c</t>
  </si>
  <si>
    <t>42 Saint-bonnet-le-courreau St Bonnet le Courreau</t>
  </si>
  <si>
    <t>4222c</t>
  </si>
  <si>
    <t>42 La terrasse-sur-dorlay La Terrasse sur Dorlay</t>
  </si>
  <si>
    <t>4223c</t>
  </si>
  <si>
    <t>42 Saint-regis-du-coin St Regis du Coin</t>
  </si>
  <si>
    <t>4224c</t>
  </si>
  <si>
    <t>42 Saint-didier-sur-rochefort St Didier sur Rochefort</t>
  </si>
  <si>
    <t>4225c</t>
  </si>
  <si>
    <t>42 Neulise Neulise</t>
  </si>
  <si>
    <t>4226c</t>
  </si>
  <si>
    <t>42 Pelussin Pelussin -  Quartier Notre Dame</t>
  </si>
  <si>
    <t>4227c</t>
  </si>
  <si>
    <t>42 Saint-christo-en-jarez St Christo en Jarez</t>
  </si>
  <si>
    <t>4228c</t>
  </si>
  <si>
    <t>42 Saint-martin-la-sauvete St Martin la Sauvete</t>
  </si>
  <si>
    <t>4229c</t>
  </si>
  <si>
    <t>42 Saint-symphorien-de-lay St Symphorien de Lay</t>
  </si>
  <si>
    <t>4230c</t>
  </si>
  <si>
    <t>42 Marlhes Marlhes - Interconnexion</t>
  </si>
  <si>
    <t>4231c</t>
  </si>
  <si>
    <t>42 Saint-haon-le-chatel St Haon le Chatel</t>
  </si>
  <si>
    <t>4232c</t>
  </si>
  <si>
    <t>42 Saint-joseph St Joseph</t>
  </si>
  <si>
    <t>4233c</t>
  </si>
  <si>
    <t>42 Saint-cyr-de-favieres St Cyr de Favieres</t>
  </si>
  <si>
    <t>4234c</t>
  </si>
  <si>
    <t>42 Roanne Roanne - Quartier de Matel</t>
  </si>
  <si>
    <t>4235c</t>
  </si>
  <si>
    <t>42 Roche Roche en Forez</t>
  </si>
  <si>
    <t>4236c</t>
  </si>
  <si>
    <t>42 Pelussin Pelussin 2 - Quartier des Croix</t>
  </si>
  <si>
    <t>4237c</t>
  </si>
  <si>
    <t>42 Roanne Roanne - Quartier Arsenal</t>
  </si>
  <si>
    <t>4238c</t>
  </si>
  <si>
    <t>42 Saint-maurice-en-gourgois St Maurice en Gourgois</t>
  </si>
  <si>
    <t>4239c</t>
  </si>
  <si>
    <t>42 Pelussin Pelussin - Siege CCPR</t>
  </si>
  <si>
    <t>4240c</t>
  </si>
  <si>
    <t>42 Colombier Colombier</t>
  </si>
  <si>
    <t>4241c</t>
  </si>
  <si>
    <t>42 Farnay Farnay</t>
  </si>
  <si>
    <t>4301c</t>
  </si>
  <si>
    <t>43 Tence Reseau de Tence</t>
  </si>
  <si>
    <t>4302c</t>
  </si>
  <si>
    <t>43 Langeac 4302C Mairie de Langeac</t>
  </si>
  <si>
    <t>4303c</t>
  </si>
  <si>
    <t>43 Le puy-en-velay Reseau du Puy en Velay VERT VEINE</t>
  </si>
  <si>
    <t>4304c</t>
  </si>
  <si>
    <t>43 Dunieres Chaufferie de la Mairie</t>
  </si>
  <si>
    <t>4305c</t>
  </si>
  <si>
    <t>43 Allegre Reseau d'allegre</t>
  </si>
  <si>
    <t>4306c</t>
  </si>
  <si>
    <t>43 Dunieres Chaufferie de la Piscine</t>
  </si>
  <si>
    <t>4307c</t>
  </si>
  <si>
    <t>43 Yssingeaux Reseaux de Chaleur YES</t>
  </si>
  <si>
    <t>4308c</t>
  </si>
  <si>
    <t>43 Pradelles Pradelles</t>
  </si>
  <si>
    <t>4309c</t>
  </si>
  <si>
    <t>43 Mazet-saint-voy Reseau de Mazet Si Voy</t>
  </si>
  <si>
    <t>4310c</t>
  </si>
  <si>
    <t>43 Saint-bonnet-le-froid Reseau de St Bonnet le Froid</t>
  </si>
  <si>
    <t>4311c</t>
  </si>
  <si>
    <t>43 Chaspuzac Fontannes</t>
  </si>
  <si>
    <t>4401c</t>
  </si>
  <si>
    <t>44 Nantes Reseau de Nantes Centre-Loire</t>
  </si>
  <si>
    <t>4402c</t>
  </si>
  <si>
    <t>44 Chateaubriant CHATEAUBRIANT</t>
  </si>
  <si>
    <t>4403c</t>
  </si>
  <si>
    <t>44 Nantes NANTES CHANTRERIE</t>
  </si>
  <si>
    <t>4405c</t>
  </si>
  <si>
    <t>44 Nantes Zup de Bellevue Saint Herblain</t>
  </si>
  <si>
    <t>4406c</t>
  </si>
  <si>
    <t>44 Reze AFUL Reze-Chateau</t>
  </si>
  <si>
    <t>4407c</t>
  </si>
  <si>
    <t>44 Saint-jean-de-boiseau Reseau de Saint-Jean-de-Boiseau</t>
  </si>
  <si>
    <t>4408c</t>
  </si>
  <si>
    <t>44 Sainte-luce-sur-loire Reseau ZAC de la Minais</t>
  </si>
  <si>
    <t>4409c</t>
  </si>
  <si>
    <t>44 Saint-julien-de-concelles Saint Julien de Concelles - Chaufferie Bois</t>
  </si>
  <si>
    <t>4410c</t>
  </si>
  <si>
    <t>44 Nantes Reseau de Nantes Nord Chezine</t>
  </si>
  <si>
    <t>4501c</t>
  </si>
  <si>
    <t>45 Orleans Socos source</t>
  </si>
  <si>
    <t>4503c</t>
  </si>
  <si>
    <t>45 Orleans Quartier Centre Ville et Nord</t>
  </si>
  <si>
    <t>4504c</t>
  </si>
  <si>
    <t>45 Montargis Zup du Grand Clos</t>
  </si>
  <si>
    <t>4505c</t>
  </si>
  <si>
    <t>45 Fleury-les-aubrais Reseau de Fleury les Aubrais</t>
  </si>
  <si>
    <t>4506c</t>
  </si>
  <si>
    <t>45 Pithiviers U.V.E  Pithiviers</t>
  </si>
  <si>
    <t>4507c</t>
  </si>
  <si>
    <t>45 Amilly Reseau de Amilly</t>
  </si>
  <si>
    <t>4601c</t>
  </si>
  <si>
    <t>46 Nuzejouls Reseau de Nuzejouls</t>
  </si>
  <si>
    <t>4602c</t>
  </si>
  <si>
    <t>46 Cazals CAZALS Terrain des Prades</t>
  </si>
  <si>
    <t>4603c</t>
  </si>
  <si>
    <t>46 Gramat Reseau de Gramat</t>
  </si>
  <si>
    <t>4604c</t>
  </si>
  <si>
    <t>46 Biars-sur-cere Reseau de Biars sur Cere</t>
  </si>
  <si>
    <t>4605c</t>
  </si>
  <si>
    <t>46 Cajarc Reseau de Cajarc</t>
  </si>
  <si>
    <t>4607c</t>
  </si>
  <si>
    <t>46 Catus Reseau de CATUS</t>
  </si>
  <si>
    <t>4608c</t>
  </si>
  <si>
    <t>46 Caillac Reseau de Caillac</t>
  </si>
  <si>
    <t>4609c</t>
  </si>
  <si>
    <t>46 Saint-germain-du-bel-air Reseau de St Germain du Bel air</t>
  </si>
  <si>
    <t>4610c</t>
  </si>
  <si>
    <t>46 Les quatre-routes-du-lot Reseau des 4 routes du Lot</t>
  </si>
  <si>
    <t>4611c</t>
  </si>
  <si>
    <t>46 Sousceyrac Reseau de Sousceyrac</t>
  </si>
  <si>
    <t>4612c</t>
  </si>
  <si>
    <t>46 Figeac Reseau de Figeac</t>
  </si>
  <si>
    <t>4613c</t>
  </si>
  <si>
    <t>46 Livernon Reseau de Livernon</t>
  </si>
  <si>
    <t>4614c</t>
  </si>
  <si>
    <t>46 Cahors Reseau de CAHORS</t>
  </si>
  <si>
    <t>4615c</t>
  </si>
  <si>
    <t>46 Thegra Reseau de THEGRA</t>
  </si>
  <si>
    <t>4616c</t>
  </si>
  <si>
    <t>46 Lacapelle-marival Reseau de Lacapelle Marival</t>
  </si>
  <si>
    <t>4617c</t>
  </si>
  <si>
    <t>46 Gourdon Reseau de GOURDON</t>
  </si>
  <si>
    <t>4701c</t>
  </si>
  <si>
    <t>47 Le passage SOGAD</t>
  </si>
  <si>
    <t>4802c</t>
  </si>
  <si>
    <t>48 Mende Mende</t>
  </si>
  <si>
    <t>4803c</t>
  </si>
  <si>
    <t>48 Saint-chely-d'apcher SCABE Saint Chely d'Apcher Bois Energie</t>
  </si>
  <si>
    <t>4901c</t>
  </si>
  <si>
    <t>49 Angers Reseau d'Angers La Roseraie</t>
  </si>
  <si>
    <t>4902c</t>
  </si>
  <si>
    <t>49 Angers RESEAU DES DEUX CROIX (NOZAY-UPJM)</t>
  </si>
  <si>
    <t>4903c</t>
  </si>
  <si>
    <t>49 Angers CHU Angers</t>
  </si>
  <si>
    <t>4904c</t>
  </si>
  <si>
    <t>49 Andreze Reseau de chaleur d'Andreze</t>
  </si>
  <si>
    <t>4905c</t>
  </si>
  <si>
    <t>49 Saumur Chemin Vert</t>
  </si>
  <si>
    <t>4907c</t>
  </si>
  <si>
    <t>49 Angers Reseau d'Orgemont</t>
  </si>
  <si>
    <t>4908c</t>
  </si>
  <si>
    <t>49 Ecouflant Reseau de chaleur d'Ecouflant</t>
  </si>
  <si>
    <t>4910c</t>
  </si>
  <si>
    <t>49 Angers Hauts de Saint Aubin</t>
  </si>
  <si>
    <t>4911c</t>
  </si>
  <si>
    <t>49 Angers Reseau de Belle Beille</t>
  </si>
  <si>
    <t>5001c</t>
  </si>
  <si>
    <t>50 Cherbourg-octeville Provinces Energies</t>
  </si>
  <si>
    <t>5002c</t>
  </si>
  <si>
    <t>50 Cherbourg-octeville Ilot Divette</t>
  </si>
  <si>
    <t>5003c</t>
  </si>
  <si>
    <t>50 Le teilleul Regie de chauffage du Teilleul</t>
  </si>
  <si>
    <t>5004c</t>
  </si>
  <si>
    <t>50 Pontorson Centre Hospitalier de L'estran</t>
  </si>
  <si>
    <t>5005c</t>
  </si>
  <si>
    <t>50 La lucerne-d'outremer Reseau communal La Lucerne d'Outremer</t>
  </si>
  <si>
    <t>5101c</t>
  </si>
  <si>
    <t>51 Reims Zup de Laon Neufchatel</t>
  </si>
  <si>
    <t>5103c</t>
  </si>
  <si>
    <t>51 Vitry-le-francois VY'ENERGIE</t>
  </si>
  <si>
    <t>5104c</t>
  </si>
  <si>
    <t>51 Epernay Quartier Bernon</t>
  </si>
  <si>
    <t>5106c</t>
  </si>
  <si>
    <t>51 Reims Croix Rouge</t>
  </si>
  <si>
    <t>5107c</t>
  </si>
  <si>
    <t>51 Chalons-en-champagne La renaissance Immobiliere Chalonnaise</t>
  </si>
  <si>
    <t>5202c</t>
  </si>
  <si>
    <t>52 Saint-dizier DSP ST DIZIER</t>
  </si>
  <si>
    <t>5204c</t>
  </si>
  <si>
    <t>52 Chaumont Reseau de chaleur du sud de la ville de Chaumont</t>
  </si>
  <si>
    <t>5205c</t>
  </si>
  <si>
    <t>52 Marac Reseau de chaleur bois de Marac</t>
  </si>
  <si>
    <t>5206c</t>
  </si>
  <si>
    <t>52 Longeau-percey Reseau de chaleur de l'EHPAD St Augustin</t>
  </si>
  <si>
    <t>5207c</t>
  </si>
  <si>
    <t>52 Wassy Reseau de Wassy</t>
  </si>
  <si>
    <t>5208c</t>
  </si>
  <si>
    <t>52 Bourmont Reseau de Bourmont</t>
  </si>
  <si>
    <t>5209c</t>
  </si>
  <si>
    <t>52 Langres Reseau de Langres</t>
  </si>
  <si>
    <t>5213c</t>
  </si>
  <si>
    <t>52 Fayl-billot RESEAU DE FAYL BILLOT</t>
  </si>
  <si>
    <t>5214c</t>
  </si>
  <si>
    <t>52 Saint-blin Reseau de Saint BLIN</t>
  </si>
  <si>
    <t>5301c</t>
  </si>
  <si>
    <t>53 Saint-hilaire-du-maine Lotissement les lilas</t>
  </si>
  <si>
    <t>5302c</t>
  </si>
  <si>
    <t>53 Laval Zup Saint Nicolas</t>
  </si>
  <si>
    <t>5303c</t>
  </si>
  <si>
    <t>53 Chateau-gontier Reseau de chaleur (piscine et salles omnisports)</t>
  </si>
  <si>
    <t>5401c</t>
  </si>
  <si>
    <t>54 Nancy ESTIA - Saint Julien Kennedy</t>
  </si>
  <si>
    <t>5403c</t>
  </si>
  <si>
    <t>54 Vandoeuvre-les-nancy S.E.E.V - Ville de Vandoeuvre</t>
  </si>
  <si>
    <t>5407c</t>
  </si>
  <si>
    <t>54 Nancy ESTIA - Plateau de Haye</t>
  </si>
  <si>
    <t>5408c</t>
  </si>
  <si>
    <t>54 Ecrouves Reseau d'Ecrouves</t>
  </si>
  <si>
    <t>5409c</t>
  </si>
  <si>
    <t>54 Barbonville Reseau chaufferie bois - Barbonville</t>
  </si>
  <si>
    <t>5410c</t>
  </si>
  <si>
    <t>54 Vandoeuvre-les-nancy S.E.E.V - Plateau de Brabois</t>
  </si>
  <si>
    <t>5411c</t>
  </si>
  <si>
    <t>54 Nancy ESTIA - Blandan Medreville</t>
  </si>
  <si>
    <t>5412c</t>
  </si>
  <si>
    <t>54 Pont-a-mousson Reseau de Pont a Mousson</t>
  </si>
  <si>
    <t>5413c</t>
  </si>
  <si>
    <t>54 Laxou ESTIA - LAXOU-VILLERS</t>
  </si>
  <si>
    <t>5501c</t>
  </si>
  <si>
    <t>55 Bar-le-duc Cote Sainte Catherine</t>
  </si>
  <si>
    <t>5502c</t>
  </si>
  <si>
    <t>55 Verdun Zup Anthouard</t>
  </si>
  <si>
    <t>5503c</t>
  </si>
  <si>
    <t>55 Ligny-en-barrois Ligny en Barrois</t>
  </si>
  <si>
    <t>5504c</t>
  </si>
  <si>
    <t>55 Baalon Reseau de Baalon</t>
  </si>
  <si>
    <t>5505c</t>
  </si>
  <si>
    <t>55 Tronville-en-barrois Reseau Meuse-Energie</t>
  </si>
  <si>
    <t>5601c</t>
  </si>
  <si>
    <t>56 Lanester Reseau de Lanester</t>
  </si>
  <si>
    <t>5602c</t>
  </si>
  <si>
    <t>56 Hennebont Reseau de chaleur zac centre</t>
  </si>
  <si>
    <t>5603c</t>
  </si>
  <si>
    <t>56 Auray Reseau de chaleur du GUMENEN</t>
  </si>
  <si>
    <t>5604c</t>
  </si>
  <si>
    <t>56 Locmine Reseau de chaleur Liger</t>
  </si>
  <si>
    <t>5605c</t>
  </si>
  <si>
    <t>56 Guer Reseau de la commune de Guer</t>
  </si>
  <si>
    <t>5607c</t>
  </si>
  <si>
    <t>56 Serent Reseau de Serent</t>
  </si>
  <si>
    <t>5701c</t>
  </si>
  <si>
    <t>57 Metz Reseau de Metz</t>
  </si>
  <si>
    <t>5702c</t>
  </si>
  <si>
    <t>57 Yutz Reseau de la Ville de Yutz</t>
  </si>
  <si>
    <t>5703c</t>
  </si>
  <si>
    <t>57 Farebersviller Reseau de Chaleur de Farebersviller</t>
  </si>
  <si>
    <t>5705c</t>
  </si>
  <si>
    <t>57 Saint-avold Wenheck</t>
  </si>
  <si>
    <t>5706c</t>
  </si>
  <si>
    <t>57 Freyming-merlebach Reseau de Freyming Merlebach</t>
  </si>
  <si>
    <t>5707c</t>
  </si>
  <si>
    <t>57 Sarreguemines Reseau de Sarreguemines</t>
  </si>
  <si>
    <t>5708c</t>
  </si>
  <si>
    <t>57 Behren-les-forbach Reseau de Holweg-Forbach-Behren</t>
  </si>
  <si>
    <t>5709c</t>
  </si>
  <si>
    <t>57 Saint-avold Carriere</t>
  </si>
  <si>
    <t>5710c</t>
  </si>
  <si>
    <t>57 Saint-avold Cote de la Justice</t>
  </si>
  <si>
    <t>5711c</t>
  </si>
  <si>
    <t>57 Saint-avold Huchet</t>
  </si>
  <si>
    <t>5712c</t>
  </si>
  <si>
    <t>57 Stiring-wendel Stiring Wendel</t>
  </si>
  <si>
    <t>5713c</t>
  </si>
  <si>
    <t>57 Creutzwald Reseau de chauffage urbain de Creutzwald</t>
  </si>
  <si>
    <t>5714c</t>
  </si>
  <si>
    <t>57 Sarrebourg Reseau de Sarrebourg</t>
  </si>
  <si>
    <t>5802c</t>
  </si>
  <si>
    <t>58 Nevers Reseau de chaleur du Banlay</t>
  </si>
  <si>
    <t>5803c</t>
  </si>
  <si>
    <t>58 Decize Reseau de decize</t>
  </si>
  <si>
    <t>5804c</t>
  </si>
  <si>
    <t>58 Saint-brisson Reseau de chaleur de la Maison du Parc du Morvan</t>
  </si>
  <si>
    <t>5805c</t>
  </si>
  <si>
    <t>58 Arleuf Reseau de chaleur d'Arleuf</t>
  </si>
  <si>
    <t>5806c</t>
  </si>
  <si>
    <t>58 Bazolles Reseau de chaleur de Bazolles</t>
  </si>
  <si>
    <t>5807c</t>
  </si>
  <si>
    <t>58 Corbigny Reseau de chaleur de Corbigny</t>
  </si>
  <si>
    <t>5808c</t>
  </si>
  <si>
    <t>58 Lormes Reseau de chaleur de Lormes</t>
  </si>
  <si>
    <t>5809c</t>
  </si>
  <si>
    <t>58 Montigny-en-morvan Reseau de chaleur de Montigny en morvan</t>
  </si>
  <si>
    <t>5810c</t>
  </si>
  <si>
    <t>58 Ouroux-en-morvan Reseau de chaleur d'Ouroux en Morvan</t>
  </si>
  <si>
    <t>5811c</t>
  </si>
  <si>
    <t>58 Planchez Reseau de chaleur de Planchez</t>
  </si>
  <si>
    <t>5812c</t>
  </si>
  <si>
    <t>58 Saint-amand-en-puisaye Reseau de chaleur de Saint Amand en Puisaye</t>
  </si>
  <si>
    <t>5813c</t>
  </si>
  <si>
    <t>58 Varzy Reseau de chaleur de Varzy</t>
  </si>
  <si>
    <t>5814c</t>
  </si>
  <si>
    <t>58 Corancy Reseau de chaleur de Corancy</t>
  </si>
  <si>
    <t>5815c</t>
  </si>
  <si>
    <t>58 Saint-saulge Reseau de chaleur de Saint Saulge</t>
  </si>
  <si>
    <t>5816c</t>
  </si>
  <si>
    <t>58 Billy-sur-oisy Reseau de chaleur de Billy sur Oisy</t>
  </si>
  <si>
    <t>5817c</t>
  </si>
  <si>
    <t>58 Brassy Reseau de chaleur de Brassy</t>
  </si>
  <si>
    <t>5818c</t>
  </si>
  <si>
    <t>58 Chateau-chinon (ville) Reseau de chaleur de Chateau Chinon Ville</t>
  </si>
  <si>
    <t>5819c</t>
  </si>
  <si>
    <t>58 Cosne-cours-sur-loire Reseau de Cosne-cours-sur-loire</t>
  </si>
  <si>
    <t>5820c</t>
  </si>
  <si>
    <t>58 Chateau-chinon (ville) Chateau Chinon EIAT</t>
  </si>
  <si>
    <t>5901c</t>
  </si>
  <si>
    <t>59 Roubaix Reseau de Roubaix</t>
  </si>
  <si>
    <t>5902c</t>
  </si>
  <si>
    <t>59 Valenciennes Les Canonniers</t>
  </si>
  <si>
    <t>5903c</t>
  </si>
  <si>
    <t>59 Sains-du-nord Reseau de SAINS-DU-NORD</t>
  </si>
  <si>
    <t>5904c</t>
  </si>
  <si>
    <t>59 Villeneuve-d'ascq Quartier Pont de Bois</t>
  </si>
  <si>
    <t>5905c</t>
  </si>
  <si>
    <t>59 Villeneuve-d'ascq Domaine Universitaire et Scientifique</t>
  </si>
  <si>
    <t>5906c</t>
  </si>
  <si>
    <t>59 Wattignies Reseaux de Wattignies</t>
  </si>
  <si>
    <t>5907c</t>
  </si>
  <si>
    <t>59 Wattrelos Reseau de  Wattrelos</t>
  </si>
  <si>
    <t>5908c</t>
  </si>
  <si>
    <t>59 Sin-le-noble Reseau de chaleur de Sin Le Noble</t>
  </si>
  <si>
    <t>5909c</t>
  </si>
  <si>
    <t>59 Mons-en-baroeul Reseau de Mons-en-Baroeul</t>
  </si>
  <si>
    <t>5910c</t>
  </si>
  <si>
    <t>59 Lille Reseau de Lille</t>
  </si>
  <si>
    <t>5911c</t>
  </si>
  <si>
    <t>59 Lambersart Reseau de LAMBERSART</t>
  </si>
  <si>
    <t>5912c</t>
  </si>
  <si>
    <t>59 Maubeuge MAUBEUGE ENERGIE RENOUVELABLE</t>
  </si>
  <si>
    <t>5913c</t>
  </si>
  <si>
    <t>59 Anzin Les Rives Creatives de l'Escaut</t>
  </si>
  <si>
    <t>5914c</t>
  </si>
  <si>
    <t>59 Dunkerque Energie Grand Littoral - Dunkerque</t>
  </si>
  <si>
    <t>5915c</t>
  </si>
  <si>
    <t>59 Douchy-les-mines Reseau de chaleur de Douchy</t>
  </si>
  <si>
    <t>5916c</t>
  </si>
  <si>
    <t>59 Hazebrouck Reseau de chaleur d'Hazebrouck</t>
  </si>
  <si>
    <t>5917c</t>
  </si>
  <si>
    <t>59 Lille Quartier Tournebride Lomme-Capinghem</t>
  </si>
  <si>
    <t>5918c</t>
  </si>
  <si>
    <t>59 Baisieux Reseau de chaleur de Baisieux</t>
  </si>
  <si>
    <t>6001c</t>
  </si>
  <si>
    <t>60 Compiegne Reseau de Compiegne</t>
  </si>
  <si>
    <t>6002c</t>
  </si>
  <si>
    <t>60 Creil La Cavee et les hironvalles</t>
  </si>
  <si>
    <t>6003c</t>
  </si>
  <si>
    <t>60 Nogent-sur-oise Quartier des Obiers</t>
  </si>
  <si>
    <t>6004c</t>
  </si>
  <si>
    <t>60 Montataire Les Martinets</t>
  </si>
  <si>
    <t>6005c</t>
  </si>
  <si>
    <t>60 Beauvais Reseau du Quartier Saint Jean</t>
  </si>
  <si>
    <t>6006c</t>
  </si>
  <si>
    <t>60 Breteuil Reseau de Breteuil-sur-Noye</t>
  </si>
  <si>
    <t>6007c</t>
  </si>
  <si>
    <t>60 Villers-saint-paul VSPU Villers Saint Paul Utilites</t>
  </si>
  <si>
    <t>6101c</t>
  </si>
  <si>
    <t>61 Alencon Perseigne</t>
  </si>
  <si>
    <t>6102c</t>
  </si>
  <si>
    <t>61 Flers Quartier Saint Sauveur</t>
  </si>
  <si>
    <t>6103c</t>
  </si>
  <si>
    <t>61 Argentan Quartier Nord - Route de la Falaise</t>
  </si>
  <si>
    <t>6104c</t>
  </si>
  <si>
    <t>61 La ferte-mace Reseau de la Ferte Mace</t>
  </si>
  <si>
    <t>6105c</t>
  </si>
  <si>
    <t>61 L'aigle RECBIA</t>
  </si>
  <si>
    <t>6106c</t>
  </si>
  <si>
    <t>61 Perrou Reseau de Perrou</t>
  </si>
  <si>
    <t>6107c</t>
  </si>
  <si>
    <t>61 La haute-chapelle Reseau Frederic Tannevet</t>
  </si>
  <si>
    <t>6201c</t>
  </si>
  <si>
    <t>62 Avion Zup du Quartier Republique - Avion</t>
  </si>
  <si>
    <t>6202c</t>
  </si>
  <si>
    <t>62 Arques Reseau de ARQUES</t>
  </si>
  <si>
    <t>6203c</t>
  </si>
  <si>
    <t>62 Lens Reseau de chaleur de Lens</t>
  </si>
  <si>
    <t>6204c</t>
  </si>
  <si>
    <t>62 Bethune Reseau de chaleur de Bethune</t>
  </si>
  <si>
    <t>6205c</t>
  </si>
  <si>
    <t>62 Outreau Le Portel-Outreau</t>
  </si>
  <si>
    <t>6206c</t>
  </si>
  <si>
    <t>62 Lievin Reseau de chaleur de Lievin</t>
  </si>
  <si>
    <t>6207c</t>
  </si>
  <si>
    <t>62 Calais Reseau de Chaleur de Calais</t>
  </si>
  <si>
    <t>6209c</t>
  </si>
  <si>
    <t>62 Achicourt Reseau de chaleur d'Achicourt</t>
  </si>
  <si>
    <t>6210c</t>
  </si>
  <si>
    <t>62 Arras Reseau de chaleur d'Arras</t>
  </si>
  <si>
    <t>6211c</t>
  </si>
  <si>
    <t>62 Boulogne-sur-mer Reseau de chaleur de Boulogne sur Mer</t>
  </si>
  <si>
    <t>6212c</t>
  </si>
  <si>
    <t>62 Outreau Reseau de chaleur Le Portel-Outreau</t>
  </si>
  <si>
    <t>6213c</t>
  </si>
  <si>
    <t>62 Anvin Chaufferie bois d'Anvin</t>
  </si>
  <si>
    <t>6301c</t>
  </si>
  <si>
    <t>63 Riom Reseau de Riom RCBE</t>
  </si>
  <si>
    <t>6303c</t>
  </si>
  <si>
    <t>63 Clermont-ferrand HLM Saint Jacques</t>
  </si>
  <si>
    <t>6304c</t>
  </si>
  <si>
    <t>63 Beaumont Quartier du Masage</t>
  </si>
  <si>
    <t>6305c</t>
  </si>
  <si>
    <t>63 Rochefort-montagne Reseau de Rochefort-Montagne</t>
  </si>
  <si>
    <t>6306c</t>
  </si>
  <si>
    <t>63 Clermont-ferrand La Gauthiere</t>
  </si>
  <si>
    <t>6307c</t>
  </si>
  <si>
    <t>63 Royat Reseau de Royat</t>
  </si>
  <si>
    <t>6308c</t>
  </si>
  <si>
    <t>63 Clermont-ferrand Croix-de-Neyrat / Champratel / Les Vergnes</t>
  </si>
  <si>
    <t>6309c</t>
  </si>
  <si>
    <t>63 Pontaumur Reseau de chaleur bois de Pontaumur</t>
  </si>
  <si>
    <t>6310c</t>
  </si>
  <si>
    <t>63 Ambert CORAL</t>
  </si>
  <si>
    <t>6311c</t>
  </si>
  <si>
    <t>63 Saint-germain-l'herm Reseau de chaleur de St-Germain-l'Herm</t>
  </si>
  <si>
    <t>6312c</t>
  </si>
  <si>
    <t>63 Ardes Reseau de chaleur de Ardes</t>
  </si>
  <si>
    <t>6313c</t>
  </si>
  <si>
    <t>63 Saint-clement-de-regnat Reseau de St Clement de Regnat</t>
  </si>
  <si>
    <t>6314c</t>
  </si>
  <si>
    <t>63 Le brugeron Reseau de chaleur du Brugeron</t>
  </si>
  <si>
    <t>6401c</t>
  </si>
  <si>
    <t>64 Pau SPIC reseau de chaleur du hameau</t>
  </si>
  <si>
    <t>6402c</t>
  </si>
  <si>
    <t>64 Bayonne EGURRETIK</t>
  </si>
  <si>
    <t>6501c</t>
  </si>
  <si>
    <t>65 Vic-en-bigorre Reseau de Vic-en-Bigorre</t>
  </si>
  <si>
    <t>6601c</t>
  </si>
  <si>
    <t>66 Bolquere Reseau communal de Bolquere</t>
  </si>
  <si>
    <t>6701c</t>
  </si>
  <si>
    <t>67 Strasbourg Elsau</t>
  </si>
  <si>
    <t>6702c</t>
  </si>
  <si>
    <t>67 Strasbourg Hautepierre</t>
  </si>
  <si>
    <t>6703c</t>
  </si>
  <si>
    <t>67 Strasbourg L'Esplanade</t>
  </si>
  <si>
    <t>6704c</t>
  </si>
  <si>
    <t>67 Strasbourg Eco-quartier Brasserie cronenbourg</t>
  </si>
  <si>
    <t>6705c</t>
  </si>
  <si>
    <t>67 Strasbourg Reseau de Hochfelden</t>
  </si>
  <si>
    <t>6707c</t>
  </si>
  <si>
    <t>67 Ostwald Cite du Wihrel</t>
  </si>
  <si>
    <t>6708c</t>
  </si>
  <si>
    <t>67 Strasbourg Cite de l'Ill</t>
  </si>
  <si>
    <t>6709c</t>
  </si>
  <si>
    <t>67 Schiltigheim Le Ried</t>
  </si>
  <si>
    <t>6710c</t>
  </si>
  <si>
    <t>67 Haguenau Reseau de Haguenau</t>
  </si>
  <si>
    <t>6711c</t>
  </si>
  <si>
    <t>67 Morsbronn-les-bains Reseau de la COMMUNAUTE DE COMMUNES SAUER-PECHELBR</t>
  </si>
  <si>
    <t>6712c</t>
  </si>
  <si>
    <t>67 Saales Chaufferie</t>
  </si>
  <si>
    <t>6713c</t>
  </si>
  <si>
    <t>67 Lingolsheim Reseau des Tanneries - Bohrie</t>
  </si>
  <si>
    <t>6714c</t>
  </si>
  <si>
    <t>67 Haguenau Reseau MARS</t>
  </si>
  <si>
    <t>6715c</t>
  </si>
  <si>
    <t>67 Niederbronn-les-bains Niederbronn</t>
  </si>
  <si>
    <t>6716c</t>
  </si>
  <si>
    <t>67 Allenwiller reseau de chaleur d'Allenwiller</t>
  </si>
  <si>
    <t>6717c</t>
  </si>
  <si>
    <t>67 La petite-pierre Reseau de chaleur du Rebberg</t>
  </si>
  <si>
    <t>6721c</t>
  </si>
  <si>
    <t>67 Ville Reseau de Ville-Bassemberg</t>
  </si>
  <si>
    <t>6722c</t>
  </si>
  <si>
    <t>67 Strasbourg Colmar Vosges</t>
  </si>
  <si>
    <t>6723c</t>
  </si>
  <si>
    <t>67 Rittershoffen ECOGI</t>
  </si>
  <si>
    <t>6724c</t>
  </si>
  <si>
    <t>67 Selestat Selestat</t>
  </si>
  <si>
    <t>6725c</t>
  </si>
  <si>
    <t>67 Strasbourg Reseau de Chaleur ECO2WACKEN</t>
  </si>
  <si>
    <t>6726c</t>
  </si>
  <si>
    <t>67 Lingolsheim Reseau de Chaleur Quartier du Lac</t>
  </si>
  <si>
    <t>6727c</t>
  </si>
  <si>
    <t>67 Eschau Reseau de Chaleur Quartier des Hirondelles</t>
  </si>
  <si>
    <t>6728c</t>
  </si>
  <si>
    <t>67 Schiltigheim Reseau de Chaleur Quartier Solaire Schiltigheim</t>
  </si>
  <si>
    <t>6729c</t>
  </si>
  <si>
    <t>67 Sarre-union Cogeneration Sarre-Union</t>
  </si>
  <si>
    <t>6801c</t>
  </si>
  <si>
    <t>68 Colmar Reseau de Colmar</t>
  </si>
  <si>
    <t>6802c</t>
  </si>
  <si>
    <t>68 Brunstatt-didenheim L'Illberg</t>
  </si>
  <si>
    <t>6803c</t>
  </si>
  <si>
    <t>68 Mulhouse Porte de Bale</t>
  </si>
  <si>
    <t>6804c</t>
  </si>
  <si>
    <t>68 Saint-louis Reseau de la ville de Saint Louis</t>
  </si>
  <si>
    <t>6806c</t>
  </si>
  <si>
    <t>68 Cernay Reseau de Cernay</t>
  </si>
  <si>
    <t>6809c</t>
  </si>
  <si>
    <t>68 Heimersdorf Reseau d'Heimersdorf</t>
  </si>
  <si>
    <t>6810c</t>
  </si>
  <si>
    <t>68 Rixheim Reseau de chaleur de Rixheim</t>
  </si>
  <si>
    <t>6811c</t>
  </si>
  <si>
    <t>68 Hindlingen Reseau de Hindlingen</t>
  </si>
  <si>
    <t>6812c</t>
  </si>
  <si>
    <t>68 Bernwiller Reseau de Bernwiller</t>
  </si>
  <si>
    <t>6813c</t>
  </si>
  <si>
    <t>68 Feldbach Reseau de chaleur de Feldbach</t>
  </si>
  <si>
    <t>6814c</t>
  </si>
  <si>
    <t>68 Kaysersberg Reseau de chaleur de Kaysersberg</t>
  </si>
  <si>
    <t>6815c</t>
  </si>
  <si>
    <t>68 Ammerzwiller Reseau d'Ammerzwiller</t>
  </si>
  <si>
    <t>6816c</t>
  </si>
  <si>
    <t>68 Thann Reseau de chaleur de Thann</t>
  </si>
  <si>
    <t>6817c</t>
  </si>
  <si>
    <t>68 Friesen reseau communal de Friesen</t>
  </si>
  <si>
    <t>6818c</t>
  </si>
  <si>
    <t>68 Lapoutroie DIDIERJEAN responsable des services techniques mai</t>
  </si>
  <si>
    <t>6819c</t>
  </si>
  <si>
    <t>68 Sainte-marie-aux-mines Reseau Val d'Argent</t>
  </si>
  <si>
    <t>6820c</t>
  </si>
  <si>
    <t>68 Freland Reseau chaufferies bois Freland</t>
  </si>
  <si>
    <t>6821c</t>
  </si>
  <si>
    <t>68 Illzach Papeteries du Rhin</t>
  </si>
  <si>
    <t>6901c</t>
  </si>
  <si>
    <t>69 Venissieux Venissieux energies</t>
  </si>
  <si>
    <t>6902c</t>
  </si>
  <si>
    <t>69 Ecully HLM Les Sources</t>
  </si>
  <si>
    <t>6904c</t>
  </si>
  <si>
    <t>69 Champagne-au-mont-d'or Quartier La Duchere et Lyon 9e</t>
  </si>
  <si>
    <t>6905c</t>
  </si>
  <si>
    <t>69 Lyon Reseau de Lyon</t>
  </si>
  <si>
    <t>6906c</t>
  </si>
  <si>
    <t>69 Vaulx-en-velin V3E - Reseau Grand Ile</t>
  </si>
  <si>
    <t>6908c</t>
  </si>
  <si>
    <t>69 Villeurbanne Quartier La Perraliere</t>
  </si>
  <si>
    <t>6910c</t>
  </si>
  <si>
    <t>69 Rillieux-la-pape RILLIEUX-LA-PAPE</t>
  </si>
  <si>
    <t>6912c</t>
  </si>
  <si>
    <t>69 Givors Reseau de Givors</t>
  </si>
  <si>
    <t>6913c</t>
  </si>
  <si>
    <t>69 Villefranche-sur-saone UIOM Villefranche</t>
  </si>
  <si>
    <t>6914c</t>
  </si>
  <si>
    <t>69 Oullins Plateau de Montmein</t>
  </si>
  <si>
    <t>6915c</t>
  </si>
  <si>
    <t>69 Lyon ZH Champvert</t>
  </si>
  <si>
    <t>6917c</t>
  </si>
  <si>
    <t>69 Rillieux-la-pape Reseau VALORLY de Rillieux la Pape</t>
  </si>
  <si>
    <t>6918c</t>
  </si>
  <si>
    <t>69 Gleize Qartier Belleroche Ouest</t>
  </si>
  <si>
    <t>6919c</t>
  </si>
  <si>
    <t>69 Lyon Quartier Mermoz Sud</t>
  </si>
  <si>
    <t>6921c</t>
  </si>
  <si>
    <t>69 Rillieux-la-pape Quartier de la Roue</t>
  </si>
  <si>
    <t>6922c</t>
  </si>
  <si>
    <t>69 Sathonay-camp Reseau de chaleur de Sathonay-camp</t>
  </si>
  <si>
    <t>6923c</t>
  </si>
  <si>
    <t>69 La tour-de-salvagny Reseau de chaleur de La Tour-de-Salvagny</t>
  </si>
  <si>
    <t>6924c</t>
  </si>
  <si>
    <t>69 Yzeron LES COMBES</t>
  </si>
  <si>
    <t>6925c</t>
  </si>
  <si>
    <t>69 Yzeron LE BOURG</t>
  </si>
  <si>
    <t>6926c</t>
  </si>
  <si>
    <t>69 Lamure-sur-azergues RESEAU DE CHALEUR COMMUNAL</t>
  </si>
  <si>
    <t>7001c</t>
  </si>
  <si>
    <t>70 Gray Zup des Capucins</t>
  </si>
  <si>
    <t>7002c</t>
  </si>
  <si>
    <t>70 Saulnot Reseau de Saulnot</t>
  </si>
  <si>
    <t>7003c</t>
  </si>
  <si>
    <t>70 Breurey-les-faverney Reseau de Breurey les Faverney</t>
  </si>
  <si>
    <t>7004c</t>
  </si>
  <si>
    <t>70 Dampierre-sur-linotte Reseau de Dampierre sur Linotte</t>
  </si>
  <si>
    <t>7005c</t>
  </si>
  <si>
    <t>70 Plancher-bas Reseau de Plancher-bas</t>
  </si>
  <si>
    <t>7006c</t>
  </si>
  <si>
    <t>70 Champey Reseau de la chaufferie de CHAMPEY</t>
  </si>
  <si>
    <t>7007c</t>
  </si>
  <si>
    <t>70 Scey-sur-saone-et-saint-albin Chaufferie de SCEY/SAONE</t>
  </si>
  <si>
    <t>7008c</t>
  </si>
  <si>
    <t>70 Marnay Chaufferie de MARNAY</t>
  </si>
  <si>
    <t>7009c</t>
  </si>
  <si>
    <t>70 Gy Chaufferie de GY</t>
  </si>
  <si>
    <t>7011c</t>
  </si>
  <si>
    <t>70 Hericourt Reseau d'Hericourt - Quartier Maunoury</t>
  </si>
  <si>
    <t>7101c</t>
  </si>
  <si>
    <t>71 Chalon-sur-saone Reseau de Chalon</t>
  </si>
  <si>
    <t>7102c</t>
  </si>
  <si>
    <t>71 Montceau-les-mines Reseau de Montceau les mines</t>
  </si>
  <si>
    <t>7104c</t>
  </si>
  <si>
    <t>71 Autun Reseau d'Autun</t>
  </si>
  <si>
    <t>7105c</t>
  </si>
  <si>
    <t>71 Tramayes Reseau de chaleur de Tramayes</t>
  </si>
  <si>
    <t>7106c</t>
  </si>
  <si>
    <t>71 Anost Reseau d'Anost</t>
  </si>
  <si>
    <t>7107c</t>
  </si>
  <si>
    <t>7108c</t>
  </si>
  <si>
    <t>71 Matour Reseau de Matour</t>
  </si>
  <si>
    <t>7202c</t>
  </si>
  <si>
    <t>72 Le mans Percee Centrale</t>
  </si>
  <si>
    <t>7203c</t>
  </si>
  <si>
    <t>72 Allonnes SYNER'GIE (ALLONNES- BDH)</t>
  </si>
  <si>
    <t>7204c</t>
  </si>
  <si>
    <t>72 Coulaines Bellevue</t>
  </si>
  <si>
    <t>7205c</t>
  </si>
  <si>
    <t>72 Tuffe Reseau de la commune de Tuffe</t>
  </si>
  <si>
    <t>7301c</t>
  </si>
  <si>
    <t>73 Chambery Bissy et Croix Rouge</t>
  </si>
  <si>
    <t>7304c</t>
  </si>
  <si>
    <t>73 Macot-la-plagne La Plagne</t>
  </si>
  <si>
    <t>7305c</t>
  </si>
  <si>
    <t>73 Bourg-saint-maurice Les Arcs</t>
  </si>
  <si>
    <t>7306c</t>
  </si>
  <si>
    <t>73 Notre-dame-des-millieres Reseau de Notre Dame des Millieres</t>
  </si>
  <si>
    <t>7307c</t>
  </si>
  <si>
    <t>73 Saint-etienne-de-cuines Reseau de Saint Etienne de Cuines</t>
  </si>
  <si>
    <t>7308c</t>
  </si>
  <si>
    <t>73 Beaufort Reseau de Beaufort</t>
  </si>
  <si>
    <t>7310c</t>
  </si>
  <si>
    <t>73 Chanaz Ecole</t>
  </si>
  <si>
    <t>7311c</t>
  </si>
  <si>
    <t>73 Gilly-sur-isere Gilly-sur-Isere</t>
  </si>
  <si>
    <t>7312c</t>
  </si>
  <si>
    <t>73 Yenne Yenne</t>
  </si>
  <si>
    <t>7313c</t>
  </si>
  <si>
    <t>73 Chanaz Ilots</t>
  </si>
  <si>
    <t>7314c</t>
  </si>
  <si>
    <t>73 La bauche La Bauche</t>
  </si>
  <si>
    <t>7315c</t>
  </si>
  <si>
    <t>73 Aix-les-bains AIX ENERGIES NOUVELLES</t>
  </si>
  <si>
    <t>7316c</t>
  </si>
  <si>
    <t>73 Saint-jean-d'arvey Reseau de St Jean d'Arvey</t>
  </si>
  <si>
    <t>7318c</t>
  </si>
  <si>
    <t>73 Ugine Reseau d'Ugine</t>
  </si>
  <si>
    <t>7402c</t>
  </si>
  <si>
    <t>74 Seynod Quartier de Champ Fleury</t>
  </si>
  <si>
    <t>7403c</t>
  </si>
  <si>
    <t>74 Annemasse BOIS ENERGIES ANNEMASSE</t>
  </si>
  <si>
    <t>7407c</t>
  </si>
  <si>
    <t>74 Thonon-les-bains Quartier de la Renovation</t>
  </si>
  <si>
    <t>7408c</t>
  </si>
  <si>
    <t>74 Cluses Cluses energies</t>
  </si>
  <si>
    <t>7409c</t>
  </si>
  <si>
    <t>74 Araches-la-frasse Flaine Energie</t>
  </si>
  <si>
    <t>7410c</t>
  </si>
  <si>
    <t>74 Faverges Faverges energie</t>
  </si>
  <si>
    <t>7411c</t>
  </si>
  <si>
    <t>74 Scionzier Quartier du Crozets</t>
  </si>
  <si>
    <t>7412c</t>
  </si>
  <si>
    <t>74 Morzine Reseau d'Avoriaz</t>
  </si>
  <si>
    <t>7413c</t>
  </si>
  <si>
    <t>74 Clarafond-arcine Reseau de Clarafond La Presle</t>
  </si>
  <si>
    <t>7416c</t>
  </si>
  <si>
    <t>74 Viry Reseau de Viry</t>
  </si>
  <si>
    <t>7417c</t>
  </si>
  <si>
    <t>74 Vallorcine Reseau de chaleur de Vallorcine</t>
  </si>
  <si>
    <t>7418c</t>
  </si>
  <si>
    <t>74 Thonon-les-bains Reseau UVE du STOC</t>
  </si>
  <si>
    <t>7419c</t>
  </si>
  <si>
    <t>74 Thonon-les-bains Reseau Serres Municipales du STOC</t>
  </si>
  <si>
    <t>7421c</t>
  </si>
  <si>
    <t>74 Annecy Annecy Bio chaleur</t>
  </si>
  <si>
    <t>7422c</t>
  </si>
  <si>
    <t>74 Thorens-glieres Thorens Glieres</t>
  </si>
  <si>
    <t>7423c</t>
  </si>
  <si>
    <t>74 Reignier Reseau de Reignier</t>
  </si>
  <si>
    <t>7424c</t>
  </si>
  <si>
    <t>74 Cran-gevrier Cran Gevrier - Les Passerelles</t>
  </si>
  <si>
    <t>7501c</t>
  </si>
  <si>
    <t>75 Paris Paris et communes limitrophes</t>
  </si>
  <si>
    <t>7507c</t>
  </si>
  <si>
    <t>75 Paris CLIMESPACE</t>
  </si>
  <si>
    <t>7601c</t>
  </si>
  <si>
    <t>76 Rouen Reseau Petite Bouverie</t>
  </si>
  <si>
    <t>7602c</t>
  </si>
  <si>
    <t>76 Le havre Zac du Mont Gaillard</t>
  </si>
  <si>
    <t>7603c</t>
  </si>
  <si>
    <t>76 Le havre Resoceane</t>
  </si>
  <si>
    <t>7605c</t>
  </si>
  <si>
    <t>76 Mont-saint-aignan Reseau de Mont-Saint-Aignan</t>
  </si>
  <si>
    <t>7606c</t>
  </si>
  <si>
    <t>76 Canteleu CANTELEU ENERGIE</t>
  </si>
  <si>
    <t>7607c</t>
  </si>
  <si>
    <t>76 Le petit-quevilly Chaufferie urbaine de Petit-Quevilly</t>
  </si>
  <si>
    <t>7608c</t>
  </si>
  <si>
    <t>76 Saint etienne du rouvray Chateau Blanc</t>
  </si>
  <si>
    <t>7609c</t>
  </si>
  <si>
    <t>76 Dieppe SODINEUF</t>
  </si>
  <si>
    <t>7610c</t>
  </si>
  <si>
    <t>76 Gonfreville-l'orcher SECGO</t>
  </si>
  <si>
    <t>7612c</t>
  </si>
  <si>
    <t>76 Rouen Chu Charles Nicolle</t>
  </si>
  <si>
    <t>7613c</t>
  </si>
  <si>
    <t>76 Le havre La Cote Brulee</t>
  </si>
  <si>
    <t>7614c</t>
  </si>
  <si>
    <t>76 Rouen Chaufferie bois Grammont</t>
  </si>
  <si>
    <t>7615c</t>
  </si>
  <si>
    <t>76 Maromme Reseau de Maromme</t>
  </si>
  <si>
    <t>7616c</t>
  </si>
  <si>
    <t>76 Notre-dame-de-gravenchon SRGB</t>
  </si>
  <si>
    <t>7617c</t>
  </si>
  <si>
    <t>76 Neufchatel-en-bray RCU de Neufchatel-en-Bray</t>
  </si>
  <si>
    <t>7618c</t>
  </si>
  <si>
    <t>76 Sandouville Reseau de Semedi-Sedibex</t>
  </si>
  <si>
    <t>7619c</t>
  </si>
  <si>
    <t>76 Rouen ZAC Luciline</t>
  </si>
  <si>
    <t>7620c</t>
  </si>
  <si>
    <t>76 Le grand-quevilly VESUVE</t>
  </si>
  <si>
    <t>7621c</t>
  </si>
  <si>
    <t>76 Saint-jean-de-folleville Reseau vapeur SEVEDE</t>
  </si>
  <si>
    <t>7701c</t>
  </si>
  <si>
    <t>77 Meaux Reseaux de Meaux</t>
  </si>
  <si>
    <t>7703c</t>
  </si>
  <si>
    <t>77 Melun Almont - Montaigu</t>
  </si>
  <si>
    <t>7704c</t>
  </si>
  <si>
    <t>77 Ozoir-la-ferriere Reseau OSICA</t>
  </si>
  <si>
    <t>7705c</t>
  </si>
  <si>
    <t>77 Nemours Zup du Mont Saint Martin</t>
  </si>
  <si>
    <t>7706c</t>
  </si>
  <si>
    <t>77 Dammarie-les-lys Reseau de Dammarie les Lys</t>
  </si>
  <si>
    <t>7707c</t>
  </si>
  <si>
    <t>77 Avon Centrale de la Butte Monceau</t>
  </si>
  <si>
    <t>7708c</t>
  </si>
  <si>
    <t>77 Le mee-sur-seine Reseau du Mee sur Seine</t>
  </si>
  <si>
    <t>7710c</t>
  </si>
  <si>
    <t>77 Vaux-le-penil Reseau de Vaux le Penil</t>
  </si>
  <si>
    <t>7711c</t>
  </si>
  <si>
    <t>77 Coulommiers Reseau de Coulommiers</t>
  </si>
  <si>
    <t>7715c</t>
  </si>
  <si>
    <t>77 Montereau-fault-yonne ZUP de Surville</t>
  </si>
  <si>
    <t>7716c</t>
  </si>
  <si>
    <t>77 Torcy Reseau de Marne la Vallee</t>
  </si>
  <si>
    <t>7717c</t>
  </si>
  <si>
    <t>77 Chelles Reseau de Chelles</t>
  </si>
  <si>
    <t>7718c</t>
  </si>
  <si>
    <t>77 Roissy-en-brie La renardiere</t>
  </si>
  <si>
    <t>7719c</t>
  </si>
  <si>
    <t>77 Chessy Val d'Europe</t>
  </si>
  <si>
    <t>7721c</t>
  </si>
  <si>
    <t>77 Bailly-romainvilliers Reseau de Bailly Romainvilliers</t>
  </si>
  <si>
    <t>7722c</t>
  </si>
  <si>
    <t>77 Villeneuve-saint-denis Reseau de Village Nature</t>
  </si>
  <si>
    <t>7802c</t>
  </si>
  <si>
    <t>78 Mantes-la-jolie Le Val Fourre</t>
  </si>
  <si>
    <t>7803c</t>
  </si>
  <si>
    <t>78 Versailles Reseau de Versailles</t>
  </si>
  <si>
    <t>7804c</t>
  </si>
  <si>
    <t>78 Le chesnay Parly II</t>
  </si>
  <si>
    <t>7805c</t>
  </si>
  <si>
    <t>78 Saint-germain-en-laye Reseau de Saint Germain en Laye</t>
  </si>
  <si>
    <t>7806c</t>
  </si>
  <si>
    <t>78 Acheres DOMNIS ACHERES</t>
  </si>
  <si>
    <t>7808c</t>
  </si>
  <si>
    <t>78 Les mureaux Grand Ouest et Musiciens</t>
  </si>
  <si>
    <t>7809c</t>
  </si>
  <si>
    <t>78 Velizy-villacoublay Reseau de Velizy</t>
  </si>
  <si>
    <t>7811c</t>
  </si>
  <si>
    <t>78 Carrieres-sur-seine Reseau de Carrieres - Chatou</t>
  </si>
  <si>
    <t>7812c</t>
  </si>
  <si>
    <t>78 Plaisir Reseau de Plaisir - Resop</t>
  </si>
  <si>
    <t>7813c</t>
  </si>
  <si>
    <t>78 La boissiere-ecole Reseau de la Boissiere</t>
  </si>
  <si>
    <t>7816c</t>
  </si>
  <si>
    <t>78 Carrieres-sous-poissy Carriere sous Poissy</t>
  </si>
  <si>
    <t>7901c</t>
  </si>
  <si>
    <t>79 Niort Le Clou Bouchet</t>
  </si>
  <si>
    <t>7902c</t>
  </si>
  <si>
    <t>79 Bressuire Reseau de Bressuire</t>
  </si>
  <si>
    <t>7903c</t>
  </si>
  <si>
    <t>79 Romans Reseau de Romans</t>
  </si>
  <si>
    <t>7904c</t>
  </si>
  <si>
    <t>79 L'absie Reseau de l'Absie</t>
  </si>
  <si>
    <t>7905c</t>
  </si>
  <si>
    <t>79 Niort Quartier Les Brizeaux</t>
  </si>
  <si>
    <t>7906c</t>
  </si>
  <si>
    <t>79 Lezay Reseau de chaleur CC Mellois en Poitou</t>
  </si>
  <si>
    <t>8001c</t>
  </si>
  <si>
    <t>80 Amiens Etouvie</t>
  </si>
  <si>
    <t>8002c</t>
  </si>
  <si>
    <t>80 Amiens Reseau de la ville d'AMIENS</t>
  </si>
  <si>
    <t>8004c</t>
  </si>
  <si>
    <t>80 Montdidier Rodolphe BRAL</t>
  </si>
  <si>
    <t>8005c</t>
  </si>
  <si>
    <t>80 Abbeville Reseau d'Abbeville</t>
  </si>
  <si>
    <t>8101c</t>
  </si>
  <si>
    <t>81 Carmaux Reseau de Carmaux</t>
  </si>
  <si>
    <t>8102c</t>
  </si>
  <si>
    <t>81 Mazamet Chauffage urbain de Mazamet</t>
  </si>
  <si>
    <t>8103c</t>
  </si>
  <si>
    <t>81 Castres Reseau de Chauffage Urbain Castres Lameilhe</t>
  </si>
  <si>
    <t>8104c</t>
  </si>
  <si>
    <t>81 Gaillac Gaillac - ZAC de Pouille</t>
  </si>
  <si>
    <t>8105c</t>
  </si>
  <si>
    <t>81 Graulhet Reseau de chaleur de Graulhet</t>
  </si>
  <si>
    <t>8106c</t>
  </si>
  <si>
    <t>81 Alban Reseau de chaleur d'ALBAN</t>
  </si>
  <si>
    <t>8201c</t>
  </si>
  <si>
    <t>82 Montauban RESEAUX SUD-OUEST ENERGIES SERVICES</t>
  </si>
  <si>
    <t>8202c</t>
  </si>
  <si>
    <t>82 Caylus Reseau de Caylus</t>
  </si>
  <si>
    <t>8203c</t>
  </si>
  <si>
    <t>82 Negrepelisse Chaufferie bois Negrepelisse</t>
  </si>
  <si>
    <t>8204c</t>
  </si>
  <si>
    <t>82 Villebrumier Villebrumier</t>
  </si>
  <si>
    <t>8301c</t>
  </si>
  <si>
    <t>83 Toulon La Beaucaire</t>
  </si>
  <si>
    <t>8304c</t>
  </si>
  <si>
    <t>83 La seyne-sur-mer Berthe</t>
  </si>
  <si>
    <t>8305c</t>
  </si>
  <si>
    <t>83 Cogolin Chaudiere bois</t>
  </si>
  <si>
    <t>8306c</t>
  </si>
  <si>
    <t>83 Puget-ville Reseau communal de Puget Ville</t>
  </si>
  <si>
    <t>8401c</t>
  </si>
  <si>
    <t>84 Avignon Le Triennal</t>
  </si>
  <si>
    <t>8402c</t>
  </si>
  <si>
    <t>84 Vacqueyras Reseau communal de Vacqueyras</t>
  </si>
  <si>
    <t>8403c</t>
  </si>
  <si>
    <t>84 Rustrel Reseau communal de Rustrel</t>
  </si>
  <si>
    <t>8501c</t>
  </si>
  <si>
    <t>85 La roche-sur-yon ZAD Nord-Est</t>
  </si>
  <si>
    <t>8502c</t>
  </si>
  <si>
    <t>85 Les herbiers Reseau les Herbiers</t>
  </si>
  <si>
    <t>8503c</t>
  </si>
  <si>
    <t>85 Saint-pierre-du-chemin Reseau de chaleur Saint-pierre-du-chemin</t>
  </si>
  <si>
    <t>8601c</t>
  </si>
  <si>
    <t>86 Poitiers Zup des Couronneries</t>
  </si>
  <si>
    <t>8603c</t>
  </si>
  <si>
    <t>86 Couhe Reseau de chaleur de Couche</t>
  </si>
  <si>
    <t>8605c</t>
  </si>
  <si>
    <t>86 Lusignan Reseau Lusignan</t>
  </si>
  <si>
    <t>8606c</t>
  </si>
  <si>
    <t>86 Chatellerault Reseau de Chaleur Ozon Sud</t>
  </si>
  <si>
    <t>8607c</t>
  </si>
  <si>
    <t>86 Civaux Reseau de Civaux</t>
  </si>
  <si>
    <t>8608c</t>
  </si>
  <si>
    <t>86 Poitiers Reseau de BEL AIR - 3 CITES</t>
  </si>
  <si>
    <t>8609c</t>
  </si>
  <si>
    <t>86 Poitiers Reseau Saint Cyprien - Clos Gaultier</t>
  </si>
  <si>
    <t>8701c</t>
  </si>
  <si>
    <t>87 Limoges Zup Val de l'Aurence</t>
  </si>
  <si>
    <t>8702c</t>
  </si>
  <si>
    <t>87 Limoges Zac de Beaubreuil</t>
  </si>
  <si>
    <t>8703c</t>
  </si>
  <si>
    <t>87 Bellac Reseau de Bellac</t>
  </si>
  <si>
    <t>8704c</t>
  </si>
  <si>
    <t>87 Limoges Quartier de l'Hotel de Ville</t>
  </si>
  <si>
    <t>8705c</t>
  </si>
  <si>
    <t>87 Chamboret Reseau de Chamboret</t>
  </si>
  <si>
    <t>8706c</t>
  </si>
  <si>
    <t>87 Pageas Reseau de Pageas</t>
  </si>
  <si>
    <t>8801c</t>
  </si>
  <si>
    <t>88 Epinal Plateau de la Justice</t>
  </si>
  <si>
    <t>8802c</t>
  </si>
  <si>
    <t>88 Saint-die-des-vosges Quartier Kellerman</t>
  </si>
  <si>
    <t>8805c</t>
  </si>
  <si>
    <t>88 Fresse-sur-moselle Reseau de Fresse sur Moselle</t>
  </si>
  <si>
    <t>8806c</t>
  </si>
  <si>
    <t>88 Monthureux-sur-saone Reseau de Monthureux-sur-Saone</t>
  </si>
  <si>
    <t>8807c</t>
  </si>
  <si>
    <t>88 Fraize Chauffage urbain Fraize</t>
  </si>
  <si>
    <t>8808c</t>
  </si>
  <si>
    <t>88 La bresse Reseau de La Bresse 1</t>
  </si>
  <si>
    <t>8809c</t>
  </si>
  <si>
    <t>88 La bresse Reseau de La Bresse 2</t>
  </si>
  <si>
    <t>8811c</t>
  </si>
  <si>
    <t>88 Fremifontaine Reseau de Fremifontaine</t>
  </si>
  <si>
    <t>8812c</t>
  </si>
  <si>
    <t>88 Ventron Reseau de Ventron</t>
  </si>
  <si>
    <t>8814c</t>
  </si>
  <si>
    <t>88 Vittel Vittel</t>
  </si>
  <si>
    <t>8817c</t>
  </si>
  <si>
    <t>88 Hurbache Reseau de Hurbache</t>
  </si>
  <si>
    <t>8818c</t>
  </si>
  <si>
    <t>88 Saint-jean-d'ormont Reseau de saint-Jean d'Ormont</t>
  </si>
  <si>
    <t>8901c</t>
  </si>
  <si>
    <t>89 Sens Zup des Grahuches</t>
  </si>
  <si>
    <t>8902c</t>
  </si>
  <si>
    <t>89 Auxerre Zup de Sainte Genevieve</t>
  </si>
  <si>
    <t>8903c</t>
  </si>
  <si>
    <t>89 Sens Les Chaillots</t>
  </si>
  <si>
    <t>8904c</t>
  </si>
  <si>
    <t>89 Quarre-les-tombes Reseau de Quarre-les-Tombes</t>
  </si>
  <si>
    <t>9002c</t>
  </si>
  <si>
    <t>90 Belfort ZUP DES GLACIS</t>
  </si>
  <si>
    <t>9003c</t>
  </si>
  <si>
    <t>90 Delle Reseau de chaleur de Delle</t>
  </si>
  <si>
    <t>9101c</t>
  </si>
  <si>
    <t>91 Massy Reseau de Massy - Antony</t>
  </si>
  <si>
    <t>9102c</t>
  </si>
  <si>
    <t>91 Les ulis Reseau des Ulis</t>
  </si>
  <si>
    <t>9103c</t>
  </si>
  <si>
    <t>91 Evry Reseau d'Evry</t>
  </si>
  <si>
    <t>9104c</t>
  </si>
  <si>
    <t>91 Saint-michel-sur-orge Domaine du Bois des Roches</t>
  </si>
  <si>
    <t>9105c</t>
  </si>
  <si>
    <t>91 Grigny Reseau de Grigny</t>
  </si>
  <si>
    <t>9106c</t>
  </si>
  <si>
    <t>91 Bretigny-sur-orge OROBIA - Reseau de Bretigny-sur-Orge</t>
  </si>
  <si>
    <t>9107c</t>
  </si>
  <si>
    <t>91 Dourdan Reseau de Dourdan</t>
  </si>
  <si>
    <t>9108c</t>
  </si>
  <si>
    <t>91 Bruyeres-le-chatel CEA DIF</t>
  </si>
  <si>
    <t>9109c</t>
  </si>
  <si>
    <t>91 Vigneux sur seine DSP - Vigneux - Concorde</t>
  </si>
  <si>
    <t>9114c</t>
  </si>
  <si>
    <t>91 Epinay-sous-senart Reseau d'Epinay-sous-Senart</t>
  </si>
  <si>
    <t>9115c</t>
  </si>
  <si>
    <t>91 Ris-orangis Reseau de Ris-Orangis</t>
  </si>
  <si>
    <t>9116c</t>
  </si>
  <si>
    <t>91 Sainte-genevieve-des-bois Zup de Saint Hubert et Louis Pergaud</t>
  </si>
  <si>
    <t>9118c</t>
  </si>
  <si>
    <t>91 Grigny Reseau SEER Grigny-Viry</t>
  </si>
  <si>
    <t>9119c</t>
  </si>
  <si>
    <t>91 Villejust Parc d'activites</t>
  </si>
  <si>
    <t>9120c</t>
  </si>
  <si>
    <t>91 Viry-chatillon Reseau de Viry Chatillon</t>
  </si>
  <si>
    <t>9121c</t>
  </si>
  <si>
    <t>91 Palaiseau Reseau de chaleur de l'ecoquartier Camille Claudel</t>
  </si>
  <si>
    <t>9122c</t>
  </si>
  <si>
    <t>91 Bondoufle Reseau du quartier du Grand Parc de Bondoufle</t>
  </si>
  <si>
    <t>9201c</t>
  </si>
  <si>
    <t>92 Meudon Reseau de Meudon</t>
  </si>
  <si>
    <t>9202c</t>
  </si>
  <si>
    <t>92 Colombes Les Fosses Jean Nord</t>
  </si>
  <si>
    <t>9204c</t>
  </si>
  <si>
    <t>92 Nanterre ZAC Sainte Genevieve</t>
  </si>
  <si>
    <t>9205c</t>
  </si>
  <si>
    <t>92 Gennevilliers Reseau Gennevilliers</t>
  </si>
  <si>
    <t>9209c</t>
  </si>
  <si>
    <t>92 Chaville Reseau de Chaville</t>
  </si>
  <si>
    <t>9211c</t>
  </si>
  <si>
    <t>92 Levallois perret Reseau de chaleur de Levallois</t>
  </si>
  <si>
    <t>9219c</t>
  </si>
  <si>
    <t>92 Boulogne-billancourt Reseau chaud Seguin Rives de Seine</t>
  </si>
  <si>
    <t>9222c</t>
  </si>
  <si>
    <t>92 Suresnes Reseau de Suresnes</t>
  </si>
  <si>
    <t>9224c</t>
  </si>
  <si>
    <t>92 Courbevoie Reseau SEINERGIE</t>
  </si>
  <si>
    <t>9225c</t>
  </si>
  <si>
    <t>92 Courbevoie Reseau de La Defense</t>
  </si>
  <si>
    <t>9226c</t>
  </si>
  <si>
    <t>92 Villeneuve-la-garenne Residence Villeneuve</t>
  </si>
  <si>
    <t>9230c</t>
  </si>
  <si>
    <t>92 Puteaux Reseau Ciceo</t>
  </si>
  <si>
    <t>9232c</t>
  </si>
  <si>
    <t>92 Nanterre RESEAU QUARTIER HOCHE</t>
  </si>
  <si>
    <t>9233c</t>
  </si>
  <si>
    <t>92 Colombes Reseau de la Zac de la Marine</t>
  </si>
  <si>
    <t>9234c</t>
  </si>
  <si>
    <t>92 Issy-les-moulineaux Reseau du Fort d'Issy</t>
  </si>
  <si>
    <t>9235c</t>
  </si>
  <si>
    <t>92 Clichy Reseau de CLICHY</t>
  </si>
  <si>
    <t>9236c</t>
  </si>
  <si>
    <t>92 Bagneux Reseau de Bagneux-Chatillon</t>
  </si>
  <si>
    <t>9301c</t>
  </si>
  <si>
    <t>93 Saint-denis Reseau de Saint Denis</t>
  </si>
  <si>
    <t>9302c</t>
  </si>
  <si>
    <t>93 Bagnolet Reseau de Bagnolet</t>
  </si>
  <si>
    <t>9303c</t>
  </si>
  <si>
    <t>93 Bobigny Zup de Bobigny</t>
  </si>
  <si>
    <t>9304c</t>
  </si>
  <si>
    <t>93 Sevran Zac de Sevran</t>
  </si>
  <si>
    <t>9305c</t>
  </si>
  <si>
    <t>93 Neuilly sur marne Zup des Fauvettes</t>
  </si>
  <si>
    <t>9306c</t>
  </si>
  <si>
    <t>93 Villepinte Reseau de Villepinte</t>
  </si>
  <si>
    <t>9309c</t>
  </si>
  <si>
    <t>93 Sevran SEBIO</t>
  </si>
  <si>
    <t>9310c</t>
  </si>
  <si>
    <t>93 Le bourget Reseau chaud ADP le Bourget</t>
  </si>
  <si>
    <t>9311c</t>
  </si>
  <si>
    <t>93 Clichy-sous-bois Le Chene Pointu</t>
  </si>
  <si>
    <t>9312c</t>
  </si>
  <si>
    <t>93 Aulnay-sous-bois Le Gros Saule</t>
  </si>
  <si>
    <t>9313c</t>
  </si>
  <si>
    <t>93 La courneuve Reseau de La Courneuve</t>
  </si>
  <si>
    <t>9314c</t>
  </si>
  <si>
    <t>93 Tremblay en france Reseau de Tremblay en France</t>
  </si>
  <si>
    <t>9315c</t>
  </si>
  <si>
    <t>93 Le blanc-mesnil Reseau du Blanc Mesnil</t>
  </si>
  <si>
    <t>9316c</t>
  </si>
  <si>
    <t>93 Bondy Reseau de Bondy</t>
  </si>
  <si>
    <t>9317c</t>
  </si>
  <si>
    <t>93 Aulnay-sous-bois Garonor</t>
  </si>
  <si>
    <t>9324c</t>
  </si>
  <si>
    <t>93 Rosny-sous-bois Reseau de Rosny-sous-Bois /Noisy-le-Sec / Montreui</t>
  </si>
  <si>
    <t>9326c</t>
  </si>
  <si>
    <t>93 Saint-ouen-sur-seine Reseau de chaleur de la ZAC des docks Saint-Ouen</t>
  </si>
  <si>
    <t>9401c</t>
  </si>
  <si>
    <t>94 Limeil-brevannes Reseau de Limeil-Brevannes</t>
  </si>
  <si>
    <t>9402c</t>
  </si>
  <si>
    <t>94 Creteil Reseaux de Creteil - Scuc</t>
  </si>
  <si>
    <t>9403c</t>
  </si>
  <si>
    <t>94 Vitry-sur-seine Reseau de Choisy-Vitry</t>
  </si>
  <si>
    <t>9404c</t>
  </si>
  <si>
    <t>94 Fontenay-sous-bois Reseau de Fontenay sous Bois</t>
  </si>
  <si>
    <t>9406c</t>
  </si>
  <si>
    <t>94 Ivry-sur-seine Reseau de GEOTELLUENCE</t>
  </si>
  <si>
    <t>9408c</t>
  </si>
  <si>
    <t>94 Rungis Marche International de Rungis</t>
  </si>
  <si>
    <t>9409c</t>
  </si>
  <si>
    <t>94 Sucy-en-brie Reseau de Sucy en Brie</t>
  </si>
  <si>
    <t>9410c</t>
  </si>
  <si>
    <t>94 Cachan Reseau de Cachan</t>
  </si>
  <si>
    <t>9411c</t>
  </si>
  <si>
    <t>94 Champigny-sur-marne Reseau de Champigny sur Marne</t>
  </si>
  <si>
    <t>9412c</t>
  </si>
  <si>
    <t>94 Maisons-alfort Reseau de maisons-alfort</t>
  </si>
  <si>
    <t>9413c</t>
  </si>
  <si>
    <t>94 Thiais Reseau de Thiais</t>
  </si>
  <si>
    <t>9414c</t>
  </si>
  <si>
    <t>94 Bonneuil-sur-marne SETBO</t>
  </si>
  <si>
    <t>9415c</t>
  </si>
  <si>
    <t>94 Chevilly-larue Reseau de Chevilly-Larue L'Hay-les-Roses Villejuif</t>
  </si>
  <si>
    <t>9419c</t>
  </si>
  <si>
    <t>94 Fresnes Reseau de Fresnes</t>
  </si>
  <si>
    <t>9420c</t>
  </si>
  <si>
    <t>94 Orly Reseau d'Orly</t>
  </si>
  <si>
    <t>9421c</t>
  </si>
  <si>
    <t>94 Alfortville Reseau  d'Alfortville - Smag</t>
  </si>
  <si>
    <t>9422c</t>
  </si>
  <si>
    <t>94 Arcueil Arcueil-Gentilly</t>
  </si>
  <si>
    <t>9423c</t>
  </si>
  <si>
    <t>94 Ivry-sur-seine Reseau d'Ivry</t>
  </si>
  <si>
    <t>9424c</t>
  </si>
  <si>
    <t>94 Villeneuve-saint-georges Reseau de Villeneuve Saint Georges</t>
  </si>
  <si>
    <t>9425c</t>
  </si>
  <si>
    <t>94 Orly Reseau chaud ADP Orly</t>
  </si>
  <si>
    <t>9426c</t>
  </si>
  <si>
    <t>94 Bry-sur-marne ESAT Bellan - Bry sur Marne</t>
  </si>
  <si>
    <t>9501c</t>
  </si>
  <si>
    <t>95 Taverny Zac Croix Rouge</t>
  </si>
  <si>
    <t>9502c</t>
  </si>
  <si>
    <t>95 Sarcelles Grand Ensemble Sarcelles-Locheres</t>
  </si>
  <si>
    <t>9503c</t>
  </si>
  <si>
    <t>95 Cergy Reseau de Cergy - Pontoise</t>
  </si>
  <si>
    <t>9505c</t>
  </si>
  <si>
    <t>95 Garges-les-gonesse Van Gogh</t>
  </si>
  <si>
    <t>9507c</t>
  </si>
  <si>
    <t>95 Franconville Zup de Sannois - Ermont - Franconville</t>
  </si>
  <si>
    <t>9509c</t>
  </si>
  <si>
    <t>95 Argenteuil Reseau d'Argenteuil</t>
  </si>
  <si>
    <t>9510c</t>
  </si>
  <si>
    <t>95 Roissy-en-france Reseaux chaud ADP Roissy</t>
  </si>
  <si>
    <t>9511c</t>
  </si>
  <si>
    <t>95 Franconville Zup de l'Epine Guyon</t>
  </si>
  <si>
    <t>9514c</t>
  </si>
  <si>
    <t>95 Villiers-le-bel Reseau de Villiers le Bel - Gonesse</t>
  </si>
  <si>
    <t>9515c</t>
  </si>
  <si>
    <t>95 Pontoise Reseau de Pontoise</t>
  </si>
  <si>
    <t>9516c</t>
  </si>
  <si>
    <t>95 Franconville Zac de Montedour</t>
  </si>
  <si>
    <t>9518c</t>
  </si>
  <si>
    <t>95 Goussainville Reseau de Goussainville</t>
  </si>
  <si>
    <t>9801c</t>
  </si>
  <si>
    <t>98 Monaco Reseau de chaleur de Monaco</t>
  </si>
  <si>
    <t>0109c</t>
  </si>
  <si>
    <t>01 Dortan Reseau chauffage DORTAN</t>
  </si>
  <si>
    <t>0506c</t>
  </si>
  <si>
    <t>05 Briancon Reseau de Briancon</t>
  </si>
  <si>
    <t>0606c</t>
  </si>
  <si>
    <t>06 Nice MSE Reseau chaud</t>
  </si>
  <si>
    <t>2209c</t>
  </si>
  <si>
    <t>22 Loudeac CIDER'BOIS ENERGIE</t>
  </si>
  <si>
    <t>2306c</t>
  </si>
  <si>
    <t>23 Saint-yrieix-la-perche reseau de chaleur de la Ville de Saint Yrieix</t>
  </si>
  <si>
    <t>2407c</t>
  </si>
  <si>
    <t>24 Perigueux reseau de chaleur des Deux Rives Perigueux</t>
  </si>
  <si>
    <t>3112c</t>
  </si>
  <si>
    <t>31 Toulouse Toulouse energie durable (TED) chaud</t>
  </si>
  <si>
    <t>4243c</t>
  </si>
  <si>
    <t>42 La tuiliere La Tuiliere</t>
  </si>
  <si>
    <t>4244c</t>
  </si>
  <si>
    <t>42 Luriecq LOIRE FOREZ AGGLOMERATION Rezo</t>
  </si>
  <si>
    <t>4314c</t>
  </si>
  <si>
    <t>43 Mazet-saint-voy LA MION 2</t>
  </si>
  <si>
    <t>4912c</t>
  </si>
  <si>
    <t>49 Montreuil-bellay Reseau de chaleur de la Herse</t>
  </si>
  <si>
    <t>4913c</t>
  </si>
  <si>
    <t>49 Cholet Reseau les Mauges</t>
  </si>
  <si>
    <t>5414c</t>
  </si>
  <si>
    <t>54 Briey RESEAU DE CHALEUR BRIEY</t>
  </si>
  <si>
    <t>5608c</t>
  </si>
  <si>
    <t>56 Locmiquelic Reseau de chaleur de Locmiquelic</t>
  </si>
  <si>
    <t>5716c</t>
  </si>
  <si>
    <t>57 Cocheren Reseau Cite Belle-Roche</t>
  </si>
  <si>
    <t>5717c</t>
  </si>
  <si>
    <t>57 Rouhling Reseau Cite Pasteur</t>
  </si>
  <si>
    <t>5821c</t>
  </si>
  <si>
    <t>58 Challuy CHALLUY</t>
  </si>
  <si>
    <t>5822c</t>
  </si>
  <si>
    <t>58 Moux-en-morvan Moux en Morvan</t>
  </si>
  <si>
    <t>5823c</t>
  </si>
  <si>
    <t>58 La charite-sur-loire La Charite sur Loire</t>
  </si>
  <si>
    <t>5824c</t>
  </si>
  <si>
    <t>58 Avree Reseau de Luzy</t>
  </si>
  <si>
    <t>5919c</t>
  </si>
  <si>
    <t>59 Lille Reseau du Parc St Maur</t>
  </si>
  <si>
    <t>6109c</t>
  </si>
  <si>
    <t>61 Alencon ALENCON ENERGIE BOIS</t>
  </si>
  <si>
    <t>6730c</t>
  </si>
  <si>
    <t>67 Strasbourg ZAC ETOILE</t>
  </si>
  <si>
    <t>6928c</t>
  </si>
  <si>
    <t>69 Gleize Reseau chauffage Centre Hospitalier Villefranche</t>
  </si>
  <si>
    <t>7511c</t>
  </si>
  <si>
    <t>75 Paris Boucle d'eau chaude Chapelle International</t>
  </si>
  <si>
    <t>7723c</t>
  </si>
  <si>
    <t>77 Chessy Reseau Val d'Europe</t>
  </si>
  <si>
    <t>7724c</t>
  </si>
  <si>
    <t>77 Bussy-saint-georges Bussycomore</t>
  </si>
  <si>
    <t>8112c</t>
  </si>
  <si>
    <t>81 Lacaune Reseau de chaleur de LACAUNE</t>
  </si>
  <si>
    <t>8815c</t>
  </si>
  <si>
    <t>88 Vagney Reseau de la ville de VAGNEY</t>
  </si>
  <si>
    <t>8816c</t>
  </si>
  <si>
    <t>88 Ban-de-sapt BAN DE SAPT</t>
  </si>
  <si>
    <t>8819c</t>
  </si>
  <si>
    <t>88 Denipaire Reseau de denipaire</t>
  </si>
  <si>
    <t>9327c</t>
  </si>
  <si>
    <t>93 Drancy OPH DE DRANCY</t>
  </si>
  <si>
    <t>0110c</t>
  </si>
  <si>
    <t>01 Bourg-en-bresse Reseau de chaleur ASSURC a Bourg-en-Bresse</t>
  </si>
  <si>
    <t>0310c</t>
  </si>
  <si>
    <t>03 Cusset Reseau de chaleur de Cusset</t>
  </si>
  <si>
    <t>0507c</t>
  </si>
  <si>
    <t>05 Embrun REMPARTS</t>
  </si>
  <si>
    <t>0608c</t>
  </si>
  <si>
    <t>06 Roquebrune BET CAP AZUR chaud</t>
  </si>
  <si>
    <t>1207c</t>
  </si>
  <si>
    <t>12 Saint affrique Reseau de Saint Affrique</t>
  </si>
  <si>
    <t>1321c</t>
  </si>
  <si>
    <t>13 Gardanne Reseau du pole Yvon Morandat</t>
  </si>
  <si>
    <t>1322c</t>
  </si>
  <si>
    <t>13 Marseille BET MASSILEO chaud</t>
  </si>
  <si>
    <t>1511c</t>
  </si>
  <si>
    <t>15 Aurillac Reseau de chaleur d'Aurillac</t>
  </si>
  <si>
    <t>1512c</t>
  </si>
  <si>
    <t>15 Saint flour Reseau de chaleur de Besserette</t>
  </si>
  <si>
    <t>1611c</t>
  </si>
  <si>
    <t>1612c</t>
  </si>
  <si>
    <t>16 St yrieix sur charente Domaine de La Combe</t>
  </si>
  <si>
    <t>2210c</t>
  </si>
  <si>
    <t>22 Lannion Hopital Rive Gauche</t>
  </si>
  <si>
    <t>2211c</t>
  </si>
  <si>
    <t>22 Ploumilliau Ploumilliau</t>
  </si>
  <si>
    <t>2807c</t>
  </si>
  <si>
    <t>28 Chartres CHARTRES METROPOLE ENERGIES</t>
  </si>
  <si>
    <t>3113c</t>
  </si>
  <si>
    <t>31 Ramonville saint-agne Reseau ecoquartier Maragon Floralies</t>
  </si>
  <si>
    <t>3321c</t>
  </si>
  <si>
    <t>33 La teste de buch Reseau Portes du PYLA</t>
  </si>
  <si>
    <t>3412c</t>
  </si>
  <si>
    <t>34 Lattes BET BOIRARGUES chaud</t>
  </si>
  <si>
    <t>3413c</t>
  </si>
  <si>
    <t>34 Perols BET ODE chaud</t>
  </si>
  <si>
    <t>3414c</t>
  </si>
  <si>
    <t>34 Castelnau-le-lez BET EUREKA chaud</t>
  </si>
  <si>
    <t>3605c</t>
  </si>
  <si>
    <t>36 Issoudun Reseau de chaleur d'Issoudun</t>
  </si>
  <si>
    <t>3606c</t>
  </si>
  <si>
    <t>36 Chateauroux Centre Departemental Geriatrique de l'Indre (CDGI)</t>
  </si>
  <si>
    <t>3709c</t>
  </si>
  <si>
    <t>37 Tours Reseau DBT</t>
  </si>
  <si>
    <t>3710c</t>
  </si>
  <si>
    <t>37 Tours Residence Febvotte 1 et 2</t>
  </si>
  <si>
    <t>3711c</t>
  </si>
  <si>
    <t>37 Joue les tours CFA Joue Les Tours</t>
  </si>
  <si>
    <t>3820c</t>
  </si>
  <si>
    <t>3821c</t>
  </si>
  <si>
    <t>38 Fontaine Reseau de chaleur de Fontaine ZAC Bastille</t>
  </si>
  <si>
    <t>4245c</t>
  </si>
  <si>
    <t>42 La valla en gier Reseau de La Valla en Gier</t>
  </si>
  <si>
    <t>4246c</t>
  </si>
  <si>
    <t>42 Unieux Reseau d'Unieux</t>
  </si>
  <si>
    <t>4247c</t>
  </si>
  <si>
    <t>5920c</t>
  </si>
  <si>
    <t>59 Grande-synthe Reseau ARSYEL</t>
  </si>
  <si>
    <t>6604c</t>
  </si>
  <si>
    <t>66 Perpignan reseau de perpignan</t>
  </si>
  <si>
    <t>6731c</t>
  </si>
  <si>
    <t>67 Schiltigheim Quartier des Ecrivains</t>
  </si>
  <si>
    <t>6732c</t>
  </si>
  <si>
    <t>67 Sarre union Reseau de chaleur Cogeneration Sarre-Union</t>
  </si>
  <si>
    <t>6733c</t>
  </si>
  <si>
    <t>67 Strasbourg Reseau de Chaleur SPL</t>
  </si>
  <si>
    <t>6929c</t>
  </si>
  <si>
    <t>69 Chevigny saint sauveur Reseau du Breuil</t>
  </si>
  <si>
    <t>6930c</t>
  </si>
  <si>
    <t>69 Rillieux-la-pape Reseau Plateau Nord</t>
  </si>
  <si>
    <t>6931c</t>
  </si>
  <si>
    <t>69 Villefranche sur saone Reseau Sytraival</t>
  </si>
  <si>
    <t>7109c</t>
  </si>
  <si>
    <t>71 Saint gengoux de scisse RESEAU DE CHALEUR DES BATIMENTS COMMUNAUX</t>
  </si>
  <si>
    <t>7319c</t>
  </si>
  <si>
    <t>73 Albertville Reseau d'Albertville</t>
  </si>
  <si>
    <t>7426c</t>
  </si>
  <si>
    <t>74 Lucinges Reseau bois energie et citoyen de Lucinges</t>
  </si>
  <si>
    <t>7427c</t>
  </si>
  <si>
    <t>74 Commune de cusy Reseau de chaleur du Centre Bourg de Cusy</t>
  </si>
  <si>
    <t>7725c</t>
  </si>
  <si>
    <t>77 Chessy Reseau Eurodisney</t>
  </si>
  <si>
    <t>8006c</t>
  </si>
  <si>
    <t>80 Corbie Reseau de chaleur de Corbie</t>
  </si>
  <si>
    <t>8610c</t>
  </si>
  <si>
    <t>86 Poitiers Reseau chaleur universite de Poitiers</t>
  </si>
  <si>
    <t>8707c</t>
  </si>
  <si>
    <t>87 Saint yrieix la perche Reseau de chaleur Saint Yrieix la Perche</t>
  </si>
  <si>
    <t>9123c</t>
  </si>
  <si>
    <t>91 Saclay Paris Saclay</t>
  </si>
  <si>
    <t>0111c</t>
  </si>
  <si>
    <t>01 Plateau d'hauteville CORMARANCHE</t>
  </si>
  <si>
    <t>0508c</t>
  </si>
  <si>
    <t>0817c</t>
  </si>
  <si>
    <t>08 Revin Rseau de Chaleur de REVIN</t>
  </si>
  <si>
    <t>1908c</t>
  </si>
  <si>
    <t>19 Rosiers d'egletons SERRES DE ROSIERS D'EGLETONS</t>
  </si>
  <si>
    <t>2212c</t>
  </si>
  <si>
    <t>22 Lannion Monge Branly</t>
  </si>
  <si>
    <t>2213c</t>
  </si>
  <si>
    <t>2709c</t>
  </si>
  <si>
    <t>27 Bernay Rseau de Bernay Bourg Le Comte</t>
  </si>
  <si>
    <t>2906c</t>
  </si>
  <si>
    <t>29 Carhaix-plouger Vapeur SIRCOB-NUTRIBABIG</t>
  </si>
  <si>
    <t>2907c</t>
  </si>
  <si>
    <t>29 Landerneau Rseau de chaleur Landerneau</t>
  </si>
  <si>
    <t>3115c</t>
  </si>
  <si>
    <t>31 Bessieres ECONOTRE</t>
  </si>
  <si>
    <t>3324c</t>
  </si>
  <si>
    <t>33 Cenon Rseau de chaleur des Hauts de Garonne</t>
  </si>
  <si>
    <t>3425c</t>
  </si>
  <si>
    <t>34 Castelnau le lez Prado Concorde</t>
  </si>
  <si>
    <t>3515c</t>
  </si>
  <si>
    <t>3712c</t>
  </si>
  <si>
    <t>37 Tours et la riche Rseau de Chaleur TM-ED</t>
  </si>
  <si>
    <t>3713c</t>
  </si>
  <si>
    <t>37 Tours Les Ilots Est</t>
  </si>
  <si>
    <t>3819c</t>
  </si>
  <si>
    <t>38 Vienne Rseau YOPLAIT Vienne</t>
  </si>
  <si>
    <t>3823c</t>
  </si>
  <si>
    <t>38 St maurice l'exil Osiris</t>
  </si>
  <si>
    <t>4248c</t>
  </si>
  <si>
    <t>42 St martin d'estreaux ST MARTIN D'ESTREAUX</t>
  </si>
  <si>
    <t>4249c</t>
  </si>
  <si>
    <t>42 Belmont de la loire Chaufferie BELMONT DE LA LOIRE</t>
  </si>
  <si>
    <t>4250c</t>
  </si>
  <si>
    <t>42 St germain laval CDC VAL D'AIX ET ISABLE</t>
  </si>
  <si>
    <t>4251c</t>
  </si>
  <si>
    <t>42 Gumieres GUMIERES</t>
  </si>
  <si>
    <t>4252c</t>
  </si>
  <si>
    <t>42 0 ST ROMAIN LA MOTTE</t>
  </si>
  <si>
    <t>4914c</t>
  </si>
  <si>
    <t>4915c</t>
  </si>
  <si>
    <t>49 Angers Rseau de chaleur de Monplaisir</t>
  </si>
  <si>
    <t>5006c</t>
  </si>
  <si>
    <t>50 0 Chauffage Urbain Biomasse dOAvranches</t>
  </si>
  <si>
    <t>5108c</t>
  </si>
  <si>
    <t>51 Reims St Rmi</t>
  </si>
  <si>
    <t>5109c</t>
  </si>
  <si>
    <t>51 Ste menehould DSP SAINTE MENEHOULD</t>
  </si>
  <si>
    <t>5304c</t>
  </si>
  <si>
    <t>53 Pontmain Vapeur SOFIVO</t>
  </si>
  <si>
    <t>5305c</t>
  </si>
  <si>
    <t>53 Evron RCU d'EVRON</t>
  </si>
  <si>
    <t>5415c</t>
  </si>
  <si>
    <t>54 Amenoncourt Rseau des jardinets</t>
  </si>
  <si>
    <t>5720c</t>
  </si>
  <si>
    <t>5922c</t>
  </si>
  <si>
    <t>59 Denain Rseau de Denain</t>
  </si>
  <si>
    <t>6735c</t>
  </si>
  <si>
    <t>67 Strasbourg ALSACEHABITAT-STRASBOURG-MEINAU</t>
  </si>
  <si>
    <t>6736c</t>
  </si>
  <si>
    <t>67 Schweighouse - sur - moder SCHWEIGHOUSE - CENPA</t>
  </si>
  <si>
    <t>6737c</t>
  </si>
  <si>
    <t>67 Schweighouse-sur-moder SCHWEIGHOUSE - SCHAEFFLER</t>
  </si>
  <si>
    <t>6738c</t>
  </si>
  <si>
    <t>67 Strasbourg Rseau de Chaleur du Port Autonome de Strasbourg</t>
  </si>
  <si>
    <t>6739c</t>
  </si>
  <si>
    <t>67 Illkirch Rseau de Chaleur Les Prairies du Canal</t>
  </si>
  <si>
    <t>6932c</t>
  </si>
  <si>
    <t>69 Thizy-les-bourgs Rseau chaleur bois de Thizy-les-Bourgs</t>
  </si>
  <si>
    <t>6933c</t>
  </si>
  <si>
    <t>69 Cours la ville Rseau de chaleur bois Cours-la-Ville</t>
  </si>
  <si>
    <t>7206c</t>
  </si>
  <si>
    <t>7320c</t>
  </si>
  <si>
    <t>73 Barby Rseau de chaleur de Barby</t>
  </si>
  <si>
    <t>7321c</t>
  </si>
  <si>
    <t>73 Tignes CROUZE</t>
  </si>
  <si>
    <t>7428c</t>
  </si>
  <si>
    <t>74 Saint-jeoire en faucigny Rseau Saint-Jeoire en Faucigny</t>
  </si>
  <si>
    <t>7475c</t>
  </si>
  <si>
    <t>74 Annemasse Rseau d'Annemasse Le Livron</t>
  </si>
  <si>
    <t>7476c</t>
  </si>
  <si>
    <t>74 Annemasse Rseau d'Annemasse Perrier</t>
  </si>
  <si>
    <t>8307c</t>
  </si>
  <si>
    <t>83 La seyne sur mer seyne</t>
  </si>
  <si>
    <t>8404c</t>
  </si>
  <si>
    <t>84 Le pontet Rseaux vapeur verte  GB Foods</t>
  </si>
  <si>
    <t>8405c</t>
  </si>
  <si>
    <t>8820c</t>
  </si>
  <si>
    <t>88 Rambervilliers Rseau de RAMBERVILLIERS</t>
  </si>
  <si>
    <t>8821c</t>
  </si>
  <si>
    <t>88 Saulxures sur moselotte Chaufferie Bois de Saulxures sur Moselotte</t>
  </si>
  <si>
    <t>9428c</t>
  </si>
  <si>
    <t>94 Champs sur marne Champs sur Marne</t>
  </si>
  <si>
    <t>9519c</t>
  </si>
  <si>
    <t>95 Argenteuil """Placo"""</t>
  </si>
  <si>
    <t>Biométhane</t>
  </si>
  <si>
    <t>Biométhane - Injecté dans les réseaux - Mix moyen</t>
  </si>
  <si>
    <t>Granulés de bois</t>
  </si>
  <si>
    <t>Granulés bois - 8% d'humidité</t>
  </si>
  <si>
    <t>Plaquettes forestières</t>
  </si>
  <si>
    <t>Plaquettes forestières - 25% d'humidité</t>
  </si>
  <si>
    <t>Bois bûche</t>
  </si>
  <si>
    <t>Bois bûche - 20% d'humidité</t>
  </si>
  <si>
    <t>71 Mâcon MACON</t>
  </si>
  <si>
    <t>16 Angoulême 15 boulevard Jean Moulin</t>
  </si>
  <si>
    <t>38 Gières Reseau de chaleur de Gieres Centre</t>
  </si>
  <si>
    <t>42 Saint héand Reseau de Saint Heand</t>
  </si>
  <si>
    <t>05 Le dvoluy Rseau de chaleur bois nergie</t>
  </si>
  <si>
    <t>22 Plestin les grves Chauf bois et rseau de chaleur Plestin les Grves</t>
  </si>
  <si>
    <t>35 Retiers, martign-ferchaud, cosmes RCU de RETIERS, MARTIGNE-FERCHAUD, COESMES</t>
  </si>
  <si>
    <t>49 Ombre d'anjou Rseau POINCLOUX</t>
  </si>
  <si>
    <t>57 Amnville Rseau de chaleur dOAmnville</t>
  </si>
  <si>
    <t>72 Grand-luc RCU du GRAND LUCE</t>
  </si>
  <si>
    <t>84 Vedne NOVALIE</t>
  </si>
  <si>
    <t>Achats</t>
  </si>
  <si>
    <t>Vie du laboratoire (Alimentation, aménagement, loisirs, bâtiment)</t>
  </si>
  <si>
    <t>AA01</t>
  </si>
  <si>
    <t>euro</t>
  </si>
  <si>
    <t>Pains, patisseries, viennoiseries congeles</t>
  </si>
  <si>
    <t>kg eCO2/euro</t>
  </si>
  <si>
    <t>AA02</t>
  </si>
  <si>
    <t>Produits carnes congeles</t>
  </si>
  <si>
    <t>AA03</t>
  </si>
  <si>
    <t>Produits de la mer ou deau douce congeles</t>
  </si>
  <si>
    <t>AA04</t>
  </si>
  <si>
    <t>Fruits et legumes congeles</t>
  </si>
  <si>
    <t>AA05</t>
  </si>
  <si>
    <t>Preparations alimentaires et plats cuisines congeles</t>
  </si>
  <si>
    <t>AA11</t>
  </si>
  <si>
    <t>Pains, patisseries, viennoiseries frais</t>
  </si>
  <si>
    <t>AA12</t>
  </si>
  <si>
    <t>Viandes fraiches - refrigerees</t>
  </si>
  <si>
    <t>AA13</t>
  </si>
  <si>
    <t>Produits de la mer ou deau douce frais</t>
  </si>
  <si>
    <t>AA14</t>
  </si>
  <si>
    <t>Fruits et legumes frais ou refrigeres</t>
  </si>
  <si>
    <t>AA15</t>
  </si>
  <si>
    <t xml:space="preserve">Oeufs et produits laitiers </t>
  </si>
  <si>
    <t>AA16</t>
  </si>
  <si>
    <t>Preparations alimentaires et plats cuisines frais - refrigeres</t>
  </si>
  <si>
    <t>AA21</t>
  </si>
  <si>
    <t>Boissons non alcoolisees</t>
  </si>
  <si>
    <t>AA22</t>
  </si>
  <si>
    <t>Boissons alcolisees</t>
  </si>
  <si>
    <t>AA23</t>
  </si>
  <si>
    <t>Conserves et epicerie</t>
  </si>
  <si>
    <t>AA31</t>
  </si>
  <si>
    <t>Aliments adaptes a l'enfant</t>
  </si>
  <si>
    <t>AA32</t>
  </si>
  <si>
    <t>Aliments dietetiques sans fin medicale</t>
  </si>
  <si>
    <t>AA41</t>
  </si>
  <si>
    <t>Consommables pour la restauration</t>
  </si>
  <si>
    <t>AA42</t>
  </si>
  <si>
    <t>Petites fournitures pour la restauration</t>
  </si>
  <si>
    <t>AA43</t>
  </si>
  <si>
    <t>Mobilier de cuisine et de salle de restauration</t>
  </si>
  <si>
    <t>AA44</t>
  </si>
  <si>
    <t>AA51</t>
  </si>
  <si>
    <t>Petites fournitures pour l'hotellerie</t>
  </si>
  <si>
    <t>AA52</t>
  </si>
  <si>
    <t>Mobilier d'hotellerie</t>
  </si>
  <si>
    <t>AA53</t>
  </si>
  <si>
    <t>Equipement pour l'hotellerie et la buanderie</t>
  </si>
  <si>
    <t>AA61</t>
  </si>
  <si>
    <t>Services de restauration sociale (restaurant propre a gestion concedee)</t>
  </si>
  <si>
    <t>AA62</t>
  </si>
  <si>
    <t>Tickets et cheques repas</t>
  </si>
  <si>
    <t>AA63</t>
  </si>
  <si>
    <t>Services de traiteurs / plateaux repas</t>
  </si>
  <si>
    <t>AA64</t>
  </si>
  <si>
    <t>Services de restauration exterieurs (restaurants)</t>
  </si>
  <si>
    <t>AA65</t>
  </si>
  <si>
    <t>Services de controles sanitaires et de qualite</t>
  </si>
  <si>
    <t>AA66</t>
  </si>
  <si>
    <t>Services de blanchisserie- pressing pour la restauration et l'hotellerie</t>
  </si>
  <si>
    <t>AA71</t>
  </si>
  <si>
    <t>Reparation et maintece des equipements de restauration et de cuisine</t>
  </si>
  <si>
    <t>AA72</t>
  </si>
  <si>
    <t>Reparation et maintece des equipements d'hotellerie et buanderie</t>
  </si>
  <si>
    <t>AB01</t>
  </si>
  <si>
    <t>Petites fournitures et petits equipements de bureau (hors informatique)</t>
  </si>
  <si>
    <t>AB02</t>
  </si>
  <si>
    <t>Mobilier de bureau et de salles de reunion</t>
  </si>
  <si>
    <t>AB03</t>
  </si>
  <si>
    <t>Mobilier et equipements specifiques ergonomiques</t>
  </si>
  <si>
    <t>AB11</t>
  </si>
  <si>
    <t>Reparation et maintece des equipements de bureau et de salle de reunion</t>
  </si>
  <si>
    <t>AC01</t>
  </si>
  <si>
    <t>Papiers blancs ou colores courants pour impression-reprographie</t>
  </si>
  <si>
    <t>AC02</t>
  </si>
  <si>
    <t>Papiers cartonnes pour impression-reprographie</t>
  </si>
  <si>
    <t>AC03</t>
  </si>
  <si>
    <t>Autres supports papier specifiques d'impression-reprographie</t>
  </si>
  <si>
    <t>AC11</t>
  </si>
  <si>
    <t>AC12</t>
  </si>
  <si>
    <t>Supports specifiques d'impression</t>
  </si>
  <si>
    <t>AC21</t>
  </si>
  <si>
    <t>Equipements de reprographie de proximite</t>
  </si>
  <si>
    <t>AC22</t>
  </si>
  <si>
    <t>Equipements de reprographie haut debit pour imprimerie</t>
  </si>
  <si>
    <t>AC23</t>
  </si>
  <si>
    <t>Autres equipements pour atelier de reprographie</t>
  </si>
  <si>
    <t>AC31</t>
  </si>
  <si>
    <t>Services d'impression et de reprographie</t>
  </si>
  <si>
    <t>AC41</t>
  </si>
  <si>
    <t>Reparation et maintece des equipements de reprographie de proximite</t>
  </si>
  <si>
    <t>AC42</t>
  </si>
  <si>
    <t>Reparation et maintece des equipements de reprographie haut debit</t>
  </si>
  <si>
    <t>AC43</t>
  </si>
  <si>
    <t>Reparation et maintece des autres equipements d'atelier de reprographie</t>
  </si>
  <si>
    <t>AD01</t>
  </si>
  <si>
    <t>Accessoires et pieces detachees pour le parc de vehicules</t>
  </si>
  <si>
    <t>AD02</t>
  </si>
  <si>
    <t xml:space="preserve">Materiel, outillage et equipements de garage </t>
  </si>
  <si>
    <t>AD03</t>
  </si>
  <si>
    <t>Produits pour l'entretien des vehicules</t>
  </si>
  <si>
    <t>AD04</t>
  </si>
  <si>
    <t>Materiel d'essais de chocs et accessoires</t>
  </si>
  <si>
    <t>AD11</t>
  </si>
  <si>
    <t>AD12</t>
  </si>
  <si>
    <t>AD13</t>
  </si>
  <si>
    <t>AD14</t>
  </si>
  <si>
    <t>Cycles et cyclomoteurs</t>
  </si>
  <si>
    <t>AD15</t>
  </si>
  <si>
    <t>Vehicules tractes</t>
  </si>
  <si>
    <t>AD21</t>
  </si>
  <si>
    <t>Carburants a la pompe (automobiles)</t>
  </si>
  <si>
    <t>AD22</t>
  </si>
  <si>
    <t>Kerosene</t>
  </si>
  <si>
    <t>AD23</t>
  </si>
  <si>
    <t>Carburants stockes</t>
  </si>
  <si>
    <t>AD24</t>
  </si>
  <si>
    <t>Carburant pour navires</t>
  </si>
  <si>
    <t>AD25</t>
  </si>
  <si>
    <t>Recharge electrique pour vehicules</t>
  </si>
  <si>
    <t>AD31</t>
  </si>
  <si>
    <t>Controles techniques des vehicules</t>
  </si>
  <si>
    <t>AD32</t>
  </si>
  <si>
    <t>Services de gestion de flotte automobile</t>
  </si>
  <si>
    <t>AD41</t>
  </si>
  <si>
    <t>Entretien et reparation du parc vehicule</t>
  </si>
  <si>
    <t>AD42</t>
  </si>
  <si>
    <t>Nettoyage des vehicules</t>
  </si>
  <si>
    <t>AD43</t>
  </si>
  <si>
    <t xml:space="preserve">Maintece du materiel et de l'outillage de garage </t>
  </si>
  <si>
    <t>AD44</t>
  </si>
  <si>
    <t>AD45</t>
  </si>
  <si>
    <t>Entretien maintece de bornes de recharge electrique</t>
  </si>
  <si>
    <t>AE01</t>
  </si>
  <si>
    <t>Vetements, chaussures et accessoires (hors epi)</t>
  </si>
  <si>
    <t>AE02</t>
  </si>
  <si>
    <t>Petites fournitures de sport</t>
  </si>
  <si>
    <t>AE03</t>
  </si>
  <si>
    <t>AE11</t>
  </si>
  <si>
    <t>Instruments de musique et accessoires</t>
  </si>
  <si>
    <t>AE21</t>
  </si>
  <si>
    <t>Jeux educatifs</t>
  </si>
  <si>
    <t>AE22</t>
  </si>
  <si>
    <t>Fournitures et equipements pour activites exterieures</t>
  </si>
  <si>
    <t>AE23</t>
  </si>
  <si>
    <t>Autres fournitures et equipements pour activites recreatives</t>
  </si>
  <si>
    <t>AE24</t>
  </si>
  <si>
    <t>Jouets</t>
  </si>
  <si>
    <t>AE25</t>
  </si>
  <si>
    <t>Figurines</t>
  </si>
  <si>
    <t>AE26</t>
  </si>
  <si>
    <t>Peluches</t>
  </si>
  <si>
    <t>AE27</t>
  </si>
  <si>
    <t>Articles textiles et bijoux</t>
  </si>
  <si>
    <t>AE31</t>
  </si>
  <si>
    <t>Reparation et maintece des equipements de sport</t>
  </si>
  <si>
    <t>AE32</t>
  </si>
  <si>
    <t>Reparation et maintece des instruments de musique</t>
  </si>
  <si>
    <t>AE33</t>
  </si>
  <si>
    <t>Reparation et maintece des equipements pour activites recreatives</t>
  </si>
  <si>
    <t>AE41</t>
  </si>
  <si>
    <t>AE42</t>
  </si>
  <si>
    <t>Services d'evaluation, d'enregistrement ou de controle des prestations sportives</t>
  </si>
  <si>
    <t>AE43</t>
  </si>
  <si>
    <t xml:space="preserve">Services d'exploitation des installations sportives </t>
  </si>
  <si>
    <t>AE44</t>
  </si>
  <si>
    <t>Autres services pour le sport</t>
  </si>
  <si>
    <t>AE51</t>
  </si>
  <si>
    <t>Services d'animation recreatifs</t>
  </si>
  <si>
    <t>AE52</t>
  </si>
  <si>
    <t>Autres services recreatifs</t>
  </si>
  <si>
    <t>AF01</t>
  </si>
  <si>
    <t>Mobilier pedagogique</t>
  </si>
  <si>
    <t>AF11</t>
  </si>
  <si>
    <t>Articles de decoration et d'ornement</t>
  </si>
  <si>
    <t>AF21</t>
  </si>
  <si>
    <t>Location de salles de courte duree (hors evenementiel)</t>
  </si>
  <si>
    <t>AF31</t>
  </si>
  <si>
    <t>Cartes multiservices</t>
  </si>
  <si>
    <t>AF32</t>
  </si>
  <si>
    <t>Systemes de creation et de gestion de cartes multiservices</t>
  </si>
  <si>
    <t>AF33</t>
  </si>
  <si>
    <t>BA01</t>
  </si>
  <si>
    <t xml:space="preserve">Electricite distribuee </t>
  </si>
  <si>
    <t>BA02</t>
  </si>
  <si>
    <t xml:space="preserve">Combustibles gazeux distribues </t>
  </si>
  <si>
    <t>BA03</t>
  </si>
  <si>
    <t>Eau courante</t>
  </si>
  <si>
    <t>BA04</t>
  </si>
  <si>
    <t>BA05</t>
  </si>
  <si>
    <t>BA06</t>
  </si>
  <si>
    <t>BA11</t>
  </si>
  <si>
    <t>BB01</t>
  </si>
  <si>
    <t>Produits et petites fournitures d'hygiene et de toilette</t>
  </si>
  <si>
    <t>BB02</t>
  </si>
  <si>
    <t>Produits et petites fournitures d'entretien menager</t>
  </si>
  <si>
    <t>BB03</t>
  </si>
  <si>
    <t>Materiel pour l'entretien des locaux</t>
  </si>
  <si>
    <t>BB04</t>
  </si>
  <si>
    <t>Materiels pour le traitement des dechets</t>
  </si>
  <si>
    <t>BB11</t>
  </si>
  <si>
    <t>Services de nettoyage courant des locaux</t>
  </si>
  <si>
    <t>BB12</t>
  </si>
  <si>
    <t xml:space="preserve">Services de nettoyage specialise des locaux </t>
  </si>
  <si>
    <t>BB13</t>
  </si>
  <si>
    <t>Services de nettoyage des vitres</t>
  </si>
  <si>
    <t>BB14</t>
  </si>
  <si>
    <t>Services de nettoyage et d'entretien des locaux sensibles</t>
  </si>
  <si>
    <t>BB21</t>
  </si>
  <si>
    <t>Services de desinfection</t>
  </si>
  <si>
    <t>BB22</t>
  </si>
  <si>
    <t>Services de deratisation</t>
  </si>
  <si>
    <t>BB23</t>
  </si>
  <si>
    <t>Services de desinsectisation</t>
  </si>
  <si>
    <t>BB24</t>
  </si>
  <si>
    <t>Services de decontamination nucleaire, biologique ou chimique</t>
  </si>
  <si>
    <t>BB31</t>
  </si>
  <si>
    <t>Services de traitement des dechets chimiques et assimiles</t>
  </si>
  <si>
    <t>BB32</t>
  </si>
  <si>
    <t>BB33</t>
  </si>
  <si>
    <t>Services de traitement des dechets radioactifs d'activites nucleaires</t>
  </si>
  <si>
    <t>BB34</t>
  </si>
  <si>
    <t>Services de traitement des dechets deee</t>
  </si>
  <si>
    <t>BB35</t>
  </si>
  <si>
    <t>Services de traitement des dechets papier</t>
  </si>
  <si>
    <t>BB36</t>
  </si>
  <si>
    <t>BB41</t>
  </si>
  <si>
    <t>Reparation et maintece du materiel d'entretien des locaux</t>
  </si>
  <si>
    <t>BB42</t>
  </si>
  <si>
    <t>Reparation et maintece du materiel pour le traitement des dechets</t>
  </si>
  <si>
    <t>BC01</t>
  </si>
  <si>
    <t>Services de gardiennage et de securite</t>
  </si>
  <si>
    <t>BC02</t>
  </si>
  <si>
    <t>Services de telesurveillance</t>
  </si>
  <si>
    <t>BC03</t>
  </si>
  <si>
    <t>Services d'accueil</t>
  </si>
  <si>
    <t>BC11</t>
  </si>
  <si>
    <t>Contrôles relatifs a l'environnement (eau, eaux usees, incinerateurs)</t>
  </si>
  <si>
    <t>BC12</t>
  </si>
  <si>
    <t>Contrôles reglementaires des equipements des batiments</t>
  </si>
  <si>
    <t>BC13</t>
  </si>
  <si>
    <t>Services d'analyses et essais des produits et equipements (hors scientifique)</t>
  </si>
  <si>
    <t>BD01</t>
  </si>
  <si>
    <t>BD02</t>
  </si>
  <si>
    <t>Fournitures pour les installations electriques des batiments et infrastructures</t>
  </si>
  <si>
    <t>BD03</t>
  </si>
  <si>
    <t xml:space="preserve">Fournitures de plomberie </t>
  </si>
  <si>
    <t>BD04</t>
  </si>
  <si>
    <t>Outillage pour la construction et l'entretien des bâtiments et infrastructures</t>
  </si>
  <si>
    <t>BD05</t>
  </si>
  <si>
    <t>Batiments prefabriques ou modulaires</t>
  </si>
  <si>
    <t>BD11</t>
  </si>
  <si>
    <t>Portes, fenetres et menuiseries</t>
  </si>
  <si>
    <t>BD12</t>
  </si>
  <si>
    <t>Fournitures pour le revetement des murs et plafonds</t>
  </si>
  <si>
    <t>BD13</t>
  </si>
  <si>
    <t>Fournitures pour le revetement des sols</t>
  </si>
  <si>
    <t>BD14</t>
  </si>
  <si>
    <t>Fournitures et equipements d'ornement des locaux</t>
  </si>
  <si>
    <t>BD15</t>
  </si>
  <si>
    <t xml:space="preserve">Quincallerie pour l'amenagement et l'entretien des batiments </t>
  </si>
  <si>
    <t>BD21</t>
  </si>
  <si>
    <t>BD22</t>
  </si>
  <si>
    <t>Gros equipements des installations electriques</t>
  </si>
  <si>
    <t>BD23</t>
  </si>
  <si>
    <t xml:space="preserve">Equipements mecaniques pour batiments </t>
  </si>
  <si>
    <t>BD24</t>
  </si>
  <si>
    <t>BD25</t>
  </si>
  <si>
    <t>Equipements sanitaires et de plomberie pour l'equipement des batiments</t>
  </si>
  <si>
    <t>BD26</t>
  </si>
  <si>
    <t>Fournitures et equipement de signalisation des batiments et infrastructures</t>
  </si>
  <si>
    <t>BD27</t>
  </si>
  <si>
    <t>BE01</t>
  </si>
  <si>
    <t>Maconnerie, demolition et desamiantage</t>
  </si>
  <si>
    <t>BE02</t>
  </si>
  <si>
    <t>Menuiserie, serrurerie</t>
  </si>
  <si>
    <t>BE03</t>
  </si>
  <si>
    <t>Etancheite, bardage, couverture et zinguerie</t>
  </si>
  <si>
    <t>BE04</t>
  </si>
  <si>
    <t>Platrerie, cloisons seches, faux plafonds</t>
  </si>
  <si>
    <t>BE05</t>
  </si>
  <si>
    <t>Peintures, revetements de sols, ravalement</t>
  </si>
  <si>
    <t>BE06</t>
  </si>
  <si>
    <t>Electricite sur installations electriques des batiments</t>
  </si>
  <si>
    <t>BE07</t>
  </si>
  <si>
    <t>Cvc, plomberie et fluides speciaux</t>
  </si>
  <si>
    <t>BE08</t>
  </si>
  <si>
    <t>Voirie reseaux distribution (vrd)</t>
  </si>
  <si>
    <t>BE09</t>
  </si>
  <si>
    <t>Autres travaux d'amenagement des batiments</t>
  </si>
  <si>
    <t>BE11</t>
  </si>
  <si>
    <t>Reparation et maintece des equipements mecaniques des batiments</t>
  </si>
  <si>
    <t>BE12</t>
  </si>
  <si>
    <t>Reparation et maintece des chambres froides</t>
  </si>
  <si>
    <t>BE13</t>
  </si>
  <si>
    <t>Reparation et maintece des equipements de securite</t>
  </si>
  <si>
    <t>BE14</t>
  </si>
  <si>
    <t>Reparation et maintece des installations et equipements electriques</t>
  </si>
  <si>
    <t>BE15</t>
  </si>
  <si>
    <t>BE16</t>
  </si>
  <si>
    <t>Reparation et maintece des equipements sanitaires et plomberie</t>
  </si>
  <si>
    <t>BE17</t>
  </si>
  <si>
    <t>Reparation et maintece des autres equipements des batiments</t>
  </si>
  <si>
    <t>BE21</t>
  </si>
  <si>
    <t>Ne plus utiliser</t>
  </si>
  <si>
    <t>BF01</t>
  </si>
  <si>
    <t xml:space="preserve">Travaux de construction neuve </t>
  </si>
  <si>
    <t>BF02</t>
  </si>
  <si>
    <t xml:space="preserve">Travaux de rehabilitation ou de reutilisation </t>
  </si>
  <si>
    <t>BF03</t>
  </si>
  <si>
    <t>Travaux de mise en securite ou de mise en conformite reglementaire</t>
  </si>
  <si>
    <t>BF11</t>
  </si>
  <si>
    <t>Assistance a la maitrise d'ouvrage, conduite d'operations, app</t>
  </si>
  <si>
    <t>BF12</t>
  </si>
  <si>
    <t>Maitrise d'oeuvre et ingenierie</t>
  </si>
  <si>
    <t>BF13</t>
  </si>
  <si>
    <t>Etudes prealables (topographie, etudes de sol, prospection), programmation</t>
  </si>
  <si>
    <t>BF14</t>
  </si>
  <si>
    <t xml:space="preserve">Controles techniques, missions de securite, csps </t>
  </si>
  <si>
    <t>BF15</t>
  </si>
  <si>
    <t xml:space="preserve">Diagnostics, ordoncement-pilotage-coordination (opc), ssi </t>
  </si>
  <si>
    <t>BG01</t>
  </si>
  <si>
    <t>Produits phytosanitaires pour espaces verts</t>
  </si>
  <si>
    <t>BG02</t>
  </si>
  <si>
    <t>Semences, arbres, plantes et fleurs pour espaces verts</t>
  </si>
  <si>
    <t>BG03</t>
  </si>
  <si>
    <t>Petites fournitures pour espaces verts</t>
  </si>
  <si>
    <t>BG04</t>
  </si>
  <si>
    <t>Materiel pour creation et entretien d'espaces verts</t>
  </si>
  <si>
    <t>BG11</t>
  </si>
  <si>
    <t xml:space="preserve">Reparation et maintece du materiel d'entretien des espaces verts </t>
  </si>
  <si>
    <t>BG21</t>
  </si>
  <si>
    <t>Services de creation et d'entretien des espaces verts</t>
  </si>
  <si>
    <t>Services</t>
  </si>
  <si>
    <t>CA01</t>
  </si>
  <si>
    <t>Communication : conception-redaction</t>
  </si>
  <si>
    <t>CA02</t>
  </si>
  <si>
    <t>Communication : conception-realisation</t>
  </si>
  <si>
    <t>CA03</t>
  </si>
  <si>
    <t xml:space="preserve">Communication : travaux graphiques </t>
  </si>
  <si>
    <t>CA04</t>
  </si>
  <si>
    <t xml:space="preserve">Communication : travaux photographiques </t>
  </si>
  <si>
    <t>CA11</t>
  </si>
  <si>
    <t>Communication : conception, realisation de sites internet et frais connexes</t>
  </si>
  <si>
    <t>CA12</t>
  </si>
  <si>
    <t>Communication : conception et realisation de reseaux sociaux</t>
  </si>
  <si>
    <t>CA13</t>
  </si>
  <si>
    <t>Communication : conception et realisation d'applications mobiles et web</t>
  </si>
  <si>
    <t>CA14</t>
  </si>
  <si>
    <t>Communication : conception et realisation d'autres outils de communication web</t>
  </si>
  <si>
    <t>CA21</t>
  </si>
  <si>
    <t>Communication : edition de documents imprimes</t>
  </si>
  <si>
    <t>CA22</t>
  </si>
  <si>
    <t>Communication : edition de documents web</t>
  </si>
  <si>
    <t>CA23</t>
  </si>
  <si>
    <t>Communication : correction et relecture de documents</t>
  </si>
  <si>
    <t>CA24</t>
  </si>
  <si>
    <t>Communication : diffusion et promotion de documents sur tous supports</t>
  </si>
  <si>
    <t>CA31</t>
  </si>
  <si>
    <t>Communication : conception-realisation audiovisuelles</t>
  </si>
  <si>
    <t>CA32</t>
  </si>
  <si>
    <t>Communication : services audiovisuels d'ingenierie du son</t>
  </si>
  <si>
    <t>CA33</t>
  </si>
  <si>
    <t>Communication : services audiovisuels d'ingenierie de l'image</t>
  </si>
  <si>
    <t>CA34</t>
  </si>
  <si>
    <t>Communication : services de production audiovisuelle</t>
  </si>
  <si>
    <t>CA35</t>
  </si>
  <si>
    <t>Communication : diffusion, distribution et promotion audiovisuelles</t>
  </si>
  <si>
    <t>CB01</t>
  </si>
  <si>
    <t>Communication : objets promotionnels courants</t>
  </si>
  <si>
    <t>CB02</t>
  </si>
  <si>
    <t>Communication : cadeaux</t>
  </si>
  <si>
    <t>CB03</t>
  </si>
  <si>
    <t>Communication : materiel et equipements pour manifestations evenementielles</t>
  </si>
  <si>
    <t>CB11</t>
  </si>
  <si>
    <t>CB12</t>
  </si>
  <si>
    <t>Communication : organisation de colloques, congres et seminaires</t>
  </si>
  <si>
    <t>CB13</t>
  </si>
  <si>
    <t>Comm : organisation et realisation de salons, expositions et foires</t>
  </si>
  <si>
    <t>CB14</t>
  </si>
  <si>
    <t>Communication : services de billetterie pour manifestations evenementielles</t>
  </si>
  <si>
    <t>CB15</t>
  </si>
  <si>
    <t>Communication : organisation d'autres manifestations evenementielles</t>
  </si>
  <si>
    <t>CB21</t>
  </si>
  <si>
    <t>Communication : traiteurs pour manifestations evenementielles</t>
  </si>
  <si>
    <t>CB22</t>
  </si>
  <si>
    <t>Communication : restauration pour manifestations evenementielles</t>
  </si>
  <si>
    <t>CB23</t>
  </si>
  <si>
    <t>Communication : hebergement pour manifestations evenementielles</t>
  </si>
  <si>
    <t>CB24</t>
  </si>
  <si>
    <t>Communication : promotion de manifestations evenementielles</t>
  </si>
  <si>
    <t>CB25</t>
  </si>
  <si>
    <t>Communication : autres prestations associees aux manifestations evenementielles</t>
  </si>
  <si>
    <t>CC01</t>
  </si>
  <si>
    <t>Communication : veille des medias traditionnels</t>
  </si>
  <si>
    <t>CC02</t>
  </si>
  <si>
    <t>Communication : veille des medias internet</t>
  </si>
  <si>
    <t>CC03</t>
  </si>
  <si>
    <t>Relations presse</t>
  </si>
  <si>
    <t>CC11</t>
  </si>
  <si>
    <t>Comm : services de conseil et d'accompagnement de campagnes de communication</t>
  </si>
  <si>
    <t>CC12</t>
  </si>
  <si>
    <t>Communication : services de conseil en identite visuelle</t>
  </si>
  <si>
    <t>CC13</t>
  </si>
  <si>
    <t>Communication : services de conseil en image des personnes</t>
  </si>
  <si>
    <t>CC14</t>
  </si>
  <si>
    <t>Communication : services de mediatraining</t>
  </si>
  <si>
    <t>CC15</t>
  </si>
  <si>
    <t>Communication : autres services de conseil en communication et publicite</t>
  </si>
  <si>
    <t>CC21</t>
  </si>
  <si>
    <t xml:space="preserve">Communication : achat d'espaces publicitaires </t>
  </si>
  <si>
    <t>CC22</t>
  </si>
  <si>
    <t>Communication : etudes, sondages et enquetes de communication</t>
  </si>
  <si>
    <t>CC23</t>
  </si>
  <si>
    <t>Communication : autres services de communication</t>
  </si>
  <si>
    <t>CD01</t>
  </si>
  <si>
    <t>Culture : oeuvres et objets d'art existants</t>
  </si>
  <si>
    <t>CD02</t>
  </si>
  <si>
    <t>Culture : realisation d'oeuvres et objets d'art</t>
  </si>
  <si>
    <t>CD03</t>
  </si>
  <si>
    <t>Culture: reproduction d'oeuvres et objets d'art</t>
  </si>
  <si>
    <t>CD11</t>
  </si>
  <si>
    <t>Culture : achats de representations artistiques</t>
  </si>
  <si>
    <t>CD12</t>
  </si>
  <si>
    <t>Culture : conception-realisation-installation d'eclairage et/ou de son</t>
  </si>
  <si>
    <t>CD13</t>
  </si>
  <si>
    <t>Culture : conception-realisation-installation de decors</t>
  </si>
  <si>
    <t>CD14</t>
  </si>
  <si>
    <t>Culture : conception-realisation de costumes</t>
  </si>
  <si>
    <t>CD21</t>
  </si>
  <si>
    <t>CD22</t>
  </si>
  <si>
    <t>Services de preservation des sites classes ou inscrits</t>
  </si>
  <si>
    <t>CD23</t>
  </si>
  <si>
    <t>Services relatifs a la preservation des jardins, zoos et reserves naturelles</t>
  </si>
  <si>
    <t>CD24</t>
  </si>
  <si>
    <t>Autres services de conservation du patrimoine (hors archivage)</t>
  </si>
  <si>
    <t>CD25</t>
  </si>
  <si>
    <t>Services d'inventaires specifiques</t>
  </si>
  <si>
    <t>CD31</t>
  </si>
  <si>
    <t>Culture : services d'animation culturelle</t>
  </si>
  <si>
    <t>CD32</t>
  </si>
  <si>
    <t>Services de parcs de recreation, de plages, de parcs d'attraction</t>
  </si>
  <si>
    <t>CD33</t>
  </si>
  <si>
    <t>Culture : services de mediation culturelle</t>
  </si>
  <si>
    <t>CD34</t>
  </si>
  <si>
    <t>Culture : autres services socio-culturels</t>
  </si>
  <si>
    <t>CD41</t>
  </si>
  <si>
    <t>Consommables specifiques pour la conservation et la restauration des collections</t>
  </si>
  <si>
    <t>CD42</t>
  </si>
  <si>
    <t>Materiels specifiques pour la conservation et la restauration des collections</t>
  </si>
  <si>
    <t>CD43</t>
  </si>
  <si>
    <t>Mobilier specifique pour la conservation des collections</t>
  </si>
  <si>
    <t>CE01</t>
  </si>
  <si>
    <t>Documentation : livres scolaires imprimes de toutes matieres</t>
  </si>
  <si>
    <t>CE02</t>
  </si>
  <si>
    <t>Documentation : livres scolaires electroniques de toutes matieres</t>
  </si>
  <si>
    <t>CE03</t>
  </si>
  <si>
    <t>Documentation : livres non scolaires imprimes</t>
  </si>
  <si>
    <t>CE04</t>
  </si>
  <si>
    <t>Documentation : livres non scolaires electroniques</t>
  </si>
  <si>
    <t>CE05</t>
  </si>
  <si>
    <t>Documentation : livres d'occasion et epuises</t>
  </si>
  <si>
    <t>CE06</t>
  </si>
  <si>
    <t>Documentation : livres anciens publies avant 1900</t>
  </si>
  <si>
    <t>CE11</t>
  </si>
  <si>
    <t>CE12</t>
  </si>
  <si>
    <t>CE13</t>
  </si>
  <si>
    <t>CE14</t>
  </si>
  <si>
    <t>CE21</t>
  </si>
  <si>
    <t>CE22</t>
  </si>
  <si>
    <t>CE31</t>
  </si>
  <si>
    <t>Documentation : partitions musicales</t>
  </si>
  <si>
    <t>CE32</t>
  </si>
  <si>
    <t>Documentation : cartes (geographiques, topographiques) et globes terrestres</t>
  </si>
  <si>
    <t>CE33</t>
  </si>
  <si>
    <t>Documentation : normes</t>
  </si>
  <si>
    <t>CE34</t>
  </si>
  <si>
    <t>Documentation : autres documents</t>
  </si>
  <si>
    <t>CE41</t>
  </si>
  <si>
    <t>Documentation : images fixes</t>
  </si>
  <si>
    <t>CE42</t>
  </si>
  <si>
    <t xml:space="preserve">Documentation : images animees sur tout support </t>
  </si>
  <si>
    <t>CE43</t>
  </si>
  <si>
    <t>Documentation : autres images</t>
  </si>
  <si>
    <t>CE51</t>
  </si>
  <si>
    <t xml:space="preserve">Documentation : entregistrements sonores </t>
  </si>
  <si>
    <t>CF01</t>
  </si>
  <si>
    <t>CF02</t>
  </si>
  <si>
    <t>CF03</t>
  </si>
  <si>
    <t>CF04</t>
  </si>
  <si>
    <t>CF11</t>
  </si>
  <si>
    <t>CF12</t>
  </si>
  <si>
    <t>CF21</t>
  </si>
  <si>
    <t>Documentation : archives de partitions musicales</t>
  </si>
  <si>
    <t>CF22</t>
  </si>
  <si>
    <t>Documentation : archives de cartes (geographiques, topographiques)</t>
  </si>
  <si>
    <t>CF23</t>
  </si>
  <si>
    <t>Documentation : archives d'autres documents imprimes</t>
  </si>
  <si>
    <t>CF31</t>
  </si>
  <si>
    <t xml:space="preserve">Documentation : archives d'images fixes </t>
  </si>
  <si>
    <t>CF32</t>
  </si>
  <si>
    <t xml:space="preserve">Documentation : archives d'images animees sur tout support </t>
  </si>
  <si>
    <t>CF33</t>
  </si>
  <si>
    <t>Documentation : archives d'autres images</t>
  </si>
  <si>
    <t>CF41</t>
  </si>
  <si>
    <t xml:space="preserve">Documentation : archives d'entregistrements sonores </t>
  </si>
  <si>
    <t>CG01</t>
  </si>
  <si>
    <t xml:space="preserve">Documentation : fournitures et equipements de conservation de documents </t>
  </si>
  <si>
    <t>CG11</t>
  </si>
  <si>
    <t>Documentation : mobilier de rangement de bibliotheques et de magasins d'archives</t>
  </si>
  <si>
    <t>CG12</t>
  </si>
  <si>
    <t>Documentation : mobilier pour bibliotheques et magasins d'archives</t>
  </si>
  <si>
    <t>CG21</t>
  </si>
  <si>
    <t>Doc : equipements de numerisation pour bibliotheques et magasins d'archives</t>
  </si>
  <si>
    <t>CG31</t>
  </si>
  <si>
    <t>Reparation et maintece des mobiliers de bibliotheques et magasins d'archives</t>
  </si>
  <si>
    <t>CG32</t>
  </si>
  <si>
    <t>CH01</t>
  </si>
  <si>
    <t>Doc : logiciels standards de gestion de bibliotheques</t>
  </si>
  <si>
    <t>CH02</t>
  </si>
  <si>
    <t>Doc : logiciels specifiques de gestion de bibliotheques</t>
  </si>
  <si>
    <t>CH03</t>
  </si>
  <si>
    <t>CH04</t>
  </si>
  <si>
    <t>CH05</t>
  </si>
  <si>
    <t>CH06</t>
  </si>
  <si>
    <t>CH07</t>
  </si>
  <si>
    <t>Doc : autres logiciels standards de gestion documentaire</t>
  </si>
  <si>
    <t>CH08</t>
  </si>
  <si>
    <t>Documentation : autres logiciels specifiques de gestion documentaire</t>
  </si>
  <si>
    <t>CH11</t>
  </si>
  <si>
    <t>Documentation : logiciels standards de gestion d'archivage</t>
  </si>
  <si>
    <t>CH12</t>
  </si>
  <si>
    <t>Documentation : logiciels specifiques de gestion d'archivage</t>
  </si>
  <si>
    <t>CH21</t>
  </si>
  <si>
    <t>Doc : maintece logiciels standards de gestion de bibliotheques</t>
  </si>
  <si>
    <t>CH22</t>
  </si>
  <si>
    <t>CH23</t>
  </si>
  <si>
    <t>CH24</t>
  </si>
  <si>
    <t>CH25</t>
  </si>
  <si>
    <t>CH26</t>
  </si>
  <si>
    <t>CH27</t>
  </si>
  <si>
    <t>CH28</t>
  </si>
  <si>
    <t>CH31</t>
  </si>
  <si>
    <t>Documentation : maintece des logiciels standards de gestion d'archives</t>
  </si>
  <si>
    <t>CH32</t>
  </si>
  <si>
    <t>Documentation : maintece des logiciels specifiques de gestion d'archives</t>
  </si>
  <si>
    <t>CI01</t>
  </si>
  <si>
    <t>Documentation : services de numerisation d'ouvrages et de documents</t>
  </si>
  <si>
    <t>CI02</t>
  </si>
  <si>
    <t>Documentation : services de numerisation de fonds sonores et sources audio</t>
  </si>
  <si>
    <t>CI03</t>
  </si>
  <si>
    <t>Documentation : services de numerisation de fonds audiovisuels</t>
  </si>
  <si>
    <t>CI04</t>
  </si>
  <si>
    <t>Documentation : autres services de gestion documentaire</t>
  </si>
  <si>
    <t>CI11</t>
  </si>
  <si>
    <t>Documentation : services d'archivage</t>
  </si>
  <si>
    <t>CI12</t>
  </si>
  <si>
    <t>Documentation : services de conseil et d'assistance en archivage traditionnel</t>
  </si>
  <si>
    <t>CI13</t>
  </si>
  <si>
    <t>Documentation : services de conseil et d'assistance en archivage electronique</t>
  </si>
  <si>
    <t>CI14</t>
  </si>
  <si>
    <t>Documentation : autres services d'archivage</t>
  </si>
  <si>
    <t>Transport / Hébergement</t>
  </si>
  <si>
    <t>DA01</t>
  </si>
  <si>
    <t>Services de taxi ou de vtc</t>
  </si>
  <si>
    <t>DA02</t>
  </si>
  <si>
    <t>Location de vehicules routiers sans chauffeur (courte duree)</t>
  </si>
  <si>
    <t>DA11</t>
  </si>
  <si>
    <t>Services de transport ferroviaire de personnes</t>
  </si>
  <si>
    <t>DA12</t>
  </si>
  <si>
    <t>Services de transport aerien de personnes</t>
  </si>
  <si>
    <t>DA13</t>
  </si>
  <si>
    <t>Services de transport maritime, fluvial et cotier de personnes</t>
  </si>
  <si>
    <t>DA14</t>
  </si>
  <si>
    <t>Services de transport collectif routier et urbain de personnes</t>
  </si>
  <si>
    <t>DA15</t>
  </si>
  <si>
    <t>DA16</t>
  </si>
  <si>
    <t>Billets de telepheriques, remontees mecaniques ou funiculaires</t>
  </si>
  <si>
    <t>DA17</t>
  </si>
  <si>
    <t>Peages autoroute et droits de stationnement</t>
  </si>
  <si>
    <t>DA18</t>
  </si>
  <si>
    <t xml:space="preserve">Prestations de transports sanitaires </t>
  </si>
  <si>
    <t>DA19</t>
  </si>
  <si>
    <t>Prestations de transports funeraires</t>
  </si>
  <si>
    <t>DB11</t>
  </si>
  <si>
    <t>Hebergement en hôtel (hors evenementiel)</t>
  </si>
  <si>
    <t>DB12</t>
  </si>
  <si>
    <t>DC01</t>
  </si>
  <si>
    <t>Services de reservations par agences de voyage ou centrales de reservation</t>
  </si>
  <si>
    <t>DC11</t>
  </si>
  <si>
    <t>Services de gestion des visas et des formalites administratives</t>
  </si>
  <si>
    <t>DC12</t>
  </si>
  <si>
    <t>Voyages d etudes</t>
  </si>
  <si>
    <t>EA01</t>
  </si>
  <si>
    <t>Assurances du parc vehicules routier</t>
  </si>
  <si>
    <t>EA02</t>
  </si>
  <si>
    <t>Assurances de la flotte aerienne</t>
  </si>
  <si>
    <t>EA03</t>
  </si>
  <si>
    <t>Assurances des vehicules maritimes, fluviaux et lacustres</t>
  </si>
  <si>
    <t>EA11</t>
  </si>
  <si>
    <t>Assurances de biens immobiliers</t>
  </si>
  <si>
    <t>EA12</t>
  </si>
  <si>
    <t>Assurances d'equipements scientifiques</t>
  </si>
  <si>
    <t>EA13</t>
  </si>
  <si>
    <t>Assurances des marchandises transportees</t>
  </si>
  <si>
    <t>EA14</t>
  </si>
  <si>
    <t>Assurances des animaux</t>
  </si>
  <si>
    <t>EA21</t>
  </si>
  <si>
    <t>Assurance responsabilite civile</t>
  </si>
  <si>
    <t>EA22</t>
  </si>
  <si>
    <t>Assurances rapatriement des agents en mission</t>
  </si>
  <si>
    <t>EA23</t>
  </si>
  <si>
    <t>Assurances couverture sante / mutuelle</t>
  </si>
  <si>
    <t>EA24</t>
  </si>
  <si>
    <t>Autres assurances</t>
  </si>
  <si>
    <t>EA31</t>
  </si>
  <si>
    <t>Services de conseil et audit en assurance</t>
  </si>
  <si>
    <t>EB01</t>
  </si>
  <si>
    <t>Etudes de marches dans le domaine de la valorisation de la recherche</t>
  </si>
  <si>
    <t>EB02</t>
  </si>
  <si>
    <t>Assistance a maitrise d'ouvrage (hors batiments et si - telecom)</t>
  </si>
  <si>
    <t>EB03</t>
  </si>
  <si>
    <t>Conseil en securite (hors chantier) et protection des biens et des personnes</t>
  </si>
  <si>
    <t>EB04</t>
  </si>
  <si>
    <t>Autres missions d'etudes et de conseil (hors bâtiment et informatique)</t>
  </si>
  <si>
    <t>EB11</t>
  </si>
  <si>
    <t>Audit organisationnel</t>
  </si>
  <si>
    <t>EB12</t>
  </si>
  <si>
    <t>Audit ficier</t>
  </si>
  <si>
    <t>EB13</t>
  </si>
  <si>
    <t>Certification legale des comptes</t>
  </si>
  <si>
    <t>EB14</t>
  </si>
  <si>
    <t>EB15</t>
  </si>
  <si>
    <t>Audit hygiene et securite</t>
  </si>
  <si>
    <t>EB16</t>
  </si>
  <si>
    <t>Autres services d'audit et d'accreditation</t>
  </si>
  <si>
    <t>EB21</t>
  </si>
  <si>
    <t>Enquetes</t>
  </si>
  <si>
    <t>EB22</t>
  </si>
  <si>
    <t>Sondages</t>
  </si>
  <si>
    <t>EB23</t>
  </si>
  <si>
    <t>Prestation de service de votes (urne ou electronique)</t>
  </si>
  <si>
    <t>EB31</t>
  </si>
  <si>
    <t>Services bancaires</t>
  </si>
  <si>
    <t>EB32</t>
  </si>
  <si>
    <t>Intermediation ficiere et activites de conseil</t>
  </si>
  <si>
    <t>EB33</t>
  </si>
  <si>
    <t>Autres services ficiers et comptables</t>
  </si>
  <si>
    <t>EB41</t>
  </si>
  <si>
    <t>Services d'administration d'immeubles et frais d'agences immobilieres</t>
  </si>
  <si>
    <t>EB51</t>
  </si>
  <si>
    <t>Services de traduction</t>
  </si>
  <si>
    <t>EB52</t>
  </si>
  <si>
    <t>Services d'interpretariat</t>
  </si>
  <si>
    <t>EB53</t>
  </si>
  <si>
    <t>Services de transcription</t>
  </si>
  <si>
    <t>EB54</t>
  </si>
  <si>
    <t>Services de sonorisation</t>
  </si>
  <si>
    <t>EB55</t>
  </si>
  <si>
    <t>Services de sous-titrage</t>
  </si>
  <si>
    <t>EB56</t>
  </si>
  <si>
    <t>Services de revision de textes</t>
  </si>
  <si>
    <t>EB61</t>
  </si>
  <si>
    <t>Services de conseils juridiques</t>
  </si>
  <si>
    <t>EB62</t>
  </si>
  <si>
    <t>Services d'etablissement d'actes authentiques et des auxiliaires de justice</t>
  </si>
  <si>
    <t>EB63</t>
  </si>
  <si>
    <t>Services de representation juridique</t>
  </si>
  <si>
    <t>EC01</t>
  </si>
  <si>
    <t>Formations d'accompagnement techniques et metiers scientifiques</t>
  </si>
  <si>
    <t>EC02</t>
  </si>
  <si>
    <t>Formations d'accompagnement en langues</t>
  </si>
  <si>
    <t>EC03</t>
  </si>
  <si>
    <t>Formations d'accompagnement en bureautique</t>
  </si>
  <si>
    <t>EC04</t>
  </si>
  <si>
    <t>Formations d'accompagnement en prevention et securite</t>
  </si>
  <si>
    <t>EC05</t>
  </si>
  <si>
    <t>EC06</t>
  </si>
  <si>
    <t>Formations d'accompagnement des fonctions support et soutien</t>
  </si>
  <si>
    <t>EC07</t>
  </si>
  <si>
    <t>Autres formations d'accompagnement</t>
  </si>
  <si>
    <t>EC08</t>
  </si>
  <si>
    <t>Tests professionnels</t>
  </si>
  <si>
    <t>EC11</t>
  </si>
  <si>
    <t>EC12</t>
  </si>
  <si>
    <t>Preparations aux concours</t>
  </si>
  <si>
    <t>EC13</t>
  </si>
  <si>
    <t>Preparations aux examens professionnels</t>
  </si>
  <si>
    <t>EC14</t>
  </si>
  <si>
    <t>Formations d'insertion professionnelle</t>
  </si>
  <si>
    <t>EC15</t>
  </si>
  <si>
    <t>Autres formations preparatoires</t>
  </si>
  <si>
    <t>EC21</t>
  </si>
  <si>
    <t>Bilans de competences, vae, qualification, insertion professionnelle</t>
  </si>
  <si>
    <t>EC22</t>
  </si>
  <si>
    <t>Audits d'unites ou de services</t>
  </si>
  <si>
    <t>EC23</t>
  </si>
  <si>
    <t>Assistance, conseil et services en recrutement</t>
  </si>
  <si>
    <t>EC24</t>
  </si>
  <si>
    <t>Psychologues, graphologues</t>
  </si>
  <si>
    <t>EC25</t>
  </si>
  <si>
    <t>Organisation de concours</t>
  </si>
  <si>
    <t>EC26</t>
  </si>
  <si>
    <t>Services d'agences interim</t>
  </si>
  <si>
    <t>EC27</t>
  </si>
  <si>
    <t>Autres services de gestion des ressources humaines</t>
  </si>
  <si>
    <t>EC31</t>
  </si>
  <si>
    <t xml:space="preserve">Services sociaux de conseil en economie sociale et familiale </t>
  </si>
  <si>
    <t>EC32</t>
  </si>
  <si>
    <t>Services sociaux d'hebergement</t>
  </si>
  <si>
    <t>EC33</t>
  </si>
  <si>
    <t>Services sociaux de reinsertion</t>
  </si>
  <si>
    <t>EC34</t>
  </si>
  <si>
    <t>Services sociaux de soin et d'aide a domicile</t>
  </si>
  <si>
    <t>EC35</t>
  </si>
  <si>
    <t>Services sociaux : assistantes sociales inter-entreprises</t>
  </si>
  <si>
    <t>EC36</t>
  </si>
  <si>
    <t>Autres services sociaux</t>
  </si>
  <si>
    <t>EC41</t>
  </si>
  <si>
    <t>Medecine de prevention : prestataires medicaux</t>
  </si>
  <si>
    <t>EC42</t>
  </si>
  <si>
    <t>Medecine de prevention : fournitures medicales et de soin</t>
  </si>
  <si>
    <t>ED01</t>
  </si>
  <si>
    <t>Services de depot de brevet d'invention et de logiciels app</t>
  </si>
  <si>
    <t>ED02</t>
  </si>
  <si>
    <t>Services de propriete intellectuelle : brevet d'invention, gestion des annuites</t>
  </si>
  <si>
    <t>ED11</t>
  </si>
  <si>
    <t>Autres services de propriete intellectuelle (hors brevets d'invention)</t>
  </si>
  <si>
    <t>EE01</t>
  </si>
  <si>
    <t>Services de formation en presentiel</t>
  </si>
  <si>
    <t>EE02</t>
  </si>
  <si>
    <t>Services de formation en ligne</t>
  </si>
  <si>
    <t>EE11</t>
  </si>
  <si>
    <t>Certification diplomation en presentiel</t>
  </si>
  <si>
    <t>EE12</t>
  </si>
  <si>
    <t>Certification diplomation en ligne</t>
  </si>
  <si>
    <t>EE21</t>
  </si>
  <si>
    <t xml:space="preserve">Assistance a la conception de cours en ligne </t>
  </si>
  <si>
    <t>FA01</t>
  </si>
  <si>
    <t>Fournitures d'emballage et de transport de marchandises ordinaires</t>
  </si>
  <si>
    <t>FA02</t>
  </si>
  <si>
    <t>Fournitures d'emballage pour le transport de marchandises specifiques</t>
  </si>
  <si>
    <t>FA03</t>
  </si>
  <si>
    <t>Equipements pour le deplacement de marchandises et accessoires</t>
  </si>
  <si>
    <t>FA11</t>
  </si>
  <si>
    <t>Equipements de pesee du courrier et d'horodatage</t>
  </si>
  <si>
    <t>FB01</t>
  </si>
  <si>
    <t>Courrier : courriers et affranchissement ordinaire</t>
  </si>
  <si>
    <t>FB02</t>
  </si>
  <si>
    <t>Courrier : services de coursiers et courriers express</t>
  </si>
  <si>
    <t>FB11</t>
  </si>
  <si>
    <t>Services de distribution et routage</t>
  </si>
  <si>
    <t>FB12</t>
  </si>
  <si>
    <t>Services de boites postales, de poste restante ou de reexpedition</t>
  </si>
  <si>
    <t>FC01</t>
  </si>
  <si>
    <t>Transports routiers et urbains de marchandises (en affretement)</t>
  </si>
  <si>
    <t>FC02</t>
  </si>
  <si>
    <t>Transports aeriens de marchandises</t>
  </si>
  <si>
    <t>FC03</t>
  </si>
  <si>
    <t>Transports maritimes et fluviaux en conteneurs</t>
  </si>
  <si>
    <t>FC04</t>
  </si>
  <si>
    <t>Transports ferroviaires de marchandises</t>
  </si>
  <si>
    <t>FC05</t>
  </si>
  <si>
    <t>FC06</t>
  </si>
  <si>
    <t>Transports administratifs de document</t>
  </si>
  <si>
    <t>FC11</t>
  </si>
  <si>
    <t>Transports specialises d'animaux de laboratoire</t>
  </si>
  <si>
    <t>FC12</t>
  </si>
  <si>
    <t>Transports specialises de produits biologiques un3373</t>
  </si>
  <si>
    <t>FC13</t>
  </si>
  <si>
    <t>Transports de marchandises dangereuses</t>
  </si>
  <si>
    <t>FC14</t>
  </si>
  <si>
    <t>FC15</t>
  </si>
  <si>
    <t>Autres services de transport/expedition specialises</t>
  </si>
  <si>
    <t>FD01</t>
  </si>
  <si>
    <t>Services de demenagement courants</t>
  </si>
  <si>
    <t>FD02</t>
  </si>
  <si>
    <t>Services de demontage et de demenagement d'instruments</t>
  </si>
  <si>
    <t>FD03</t>
  </si>
  <si>
    <t>Operations de manutention mecanique de materiel</t>
  </si>
  <si>
    <t>FD04</t>
  </si>
  <si>
    <t>Services de location de vehicules pour transport de marchandises</t>
  </si>
  <si>
    <t>FD11</t>
  </si>
  <si>
    <t>Services de garde-meubles</t>
  </si>
  <si>
    <t>FD12</t>
  </si>
  <si>
    <t>Services d'entrepot gardiennage de materiel</t>
  </si>
  <si>
    <t>Consommables (Matières premières, produits chimiques/biologiques et organismes vivants)</t>
  </si>
  <si>
    <t>GA01</t>
  </si>
  <si>
    <t>Acetylene de qualite industrielle en bouteille</t>
  </si>
  <si>
    <t>GA02</t>
  </si>
  <si>
    <t>Air synthetique de qualite industrielle en bouteille</t>
  </si>
  <si>
    <t>GA03</t>
  </si>
  <si>
    <t>Argon de qualite industrielle en bouteille</t>
  </si>
  <si>
    <t>GA04</t>
  </si>
  <si>
    <t>Azote gazeux de qualite industrielle en bouteille</t>
  </si>
  <si>
    <t>GA05</t>
  </si>
  <si>
    <t>Dioxyde de carbone de qualite industrielle en bouteille</t>
  </si>
  <si>
    <t>GA06</t>
  </si>
  <si>
    <t>Helium gazeux de qualite industrielle en bouteille</t>
  </si>
  <si>
    <t>GA07</t>
  </si>
  <si>
    <t>Hydrogene de qualite industrielle en bouteille</t>
  </si>
  <si>
    <t>GA08</t>
  </si>
  <si>
    <t>Oxygene de qualite industrielle en bouteille</t>
  </si>
  <si>
    <t>GA09</t>
  </si>
  <si>
    <t>Autres gaz simples ou en melange de qualite industrielle en bouteille</t>
  </si>
  <si>
    <t>GA11</t>
  </si>
  <si>
    <t>GA12</t>
  </si>
  <si>
    <t>GA13</t>
  </si>
  <si>
    <t>GA14</t>
  </si>
  <si>
    <t>GA15</t>
  </si>
  <si>
    <t>GA16</t>
  </si>
  <si>
    <t>GA17</t>
  </si>
  <si>
    <t>GA18</t>
  </si>
  <si>
    <t>GA19</t>
  </si>
  <si>
    <t>Autres gaz non melanges haute purete en bouteille</t>
  </si>
  <si>
    <t>GA21</t>
  </si>
  <si>
    <t>Melanges de gaz scientifiques de haute purete en bouteille</t>
  </si>
  <si>
    <t>GA31</t>
  </si>
  <si>
    <t xml:space="preserve">Gaz medicaux </t>
  </si>
  <si>
    <t>GA41</t>
  </si>
  <si>
    <t>GA51</t>
  </si>
  <si>
    <t>Azote liquide en vrac et dewar</t>
  </si>
  <si>
    <t>GA52</t>
  </si>
  <si>
    <t>Helium liquide en vrac et dewar</t>
  </si>
  <si>
    <t>GA53</t>
  </si>
  <si>
    <t>Argon en vrac et dewar</t>
  </si>
  <si>
    <t>GA54</t>
  </si>
  <si>
    <t>Oxygene en vrac et dewar</t>
  </si>
  <si>
    <t>GA55</t>
  </si>
  <si>
    <t>Glace carbonique (hors transport de produits biologiques)</t>
  </si>
  <si>
    <t>GA61</t>
  </si>
  <si>
    <t>Prestations connexes a l'achat de gaz liquides et solides en vrac</t>
  </si>
  <si>
    <t>Matériel et instruments de laboratoire</t>
  </si>
  <si>
    <t>GB01</t>
  </si>
  <si>
    <t>GB02</t>
  </si>
  <si>
    <t>GB03</t>
  </si>
  <si>
    <t>Liquefacteurs et accessoires</t>
  </si>
  <si>
    <t>GB04</t>
  </si>
  <si>
    <t>GB11</t>
  </si>
  <si>
    <t>Materiel de stockage des gaz et produits cryogeniques</t>
  </si>
  <si>
    <t>GB12</t>
  </si>
  <si>
    <t>Materiel de distribution des gaz et produits cryogeniques</t>
  </si>
  <si>
    <t>GB13</t>
  </si>
  <si>
    <t>Cryogenerateurs et cryostats (hors microscopie et rmn)</t>
  </si>
  <si>
    <t>GB21</t>
  </si>
  <si>
    <t>Instruments pour l'analyse des gaz (hors rga)</t>
  </si>
  <si>
    <t>Réparations et maintenance</t>
  </si>
  <si>
    <t>GC01</t>
  </si>
  <si>
    <t>Reparation et maintece des equipements de generation et traitement des gaz</t>
  </si>
  <si>
    <t>GC02</t>
  </si>
  <si>
    <t>Reparation et maintece des equipements de stockage et distribution des gaz</t>
  </si>
  <si>
    <t>GC03</t>
  </si>
  <si>
    <t>Reparation et maintece des cryogenerateurs et cryostats</t>
  </si>
  <si>
    <t>HA01</t>
  </si>
  <si>
    <t>Epi : gants a usage unique</t>
  </si>
  <si>
    <t>HA02</t>
  </si>
  <si>
    <t>Epi : autres epi jetables (blouses, surchausses, charlottes, masques)</t>
  </si>
  <si>
    <t>HA03</t>
  </si>
  <si>
    <t>Epi : blouses et autres vetements de laboratoire reutilisables</t>
  </si>
  <si>
    <t>HA04</t>
  </si>
  <si>
    <t>Epi : vetements de travail et de protection courants (hors laboratoire)</t>
  </si>
  <si>
    <t>HA05</t>
  </si>
  <si>
    <t>HA06</t>
  </si>
  <si>
    <t>Equipements et vetements de protection et securite individuelle speciaux</t>
  </si>
  <si>
    <t>HA07</t>
  </si>
  <si>
    <t>Equipements de radioprotection individuelle</t>
  </si>
  <si>
    <t>HA11</t>
  </si>
  <si>
    <t>HA12</t>
  </si>
  <si>
    <t>Petit materiel de securite collective (signaletique, detecteurs)</t>
  </si>
  <si>
    <t>HA21</t>
  </si>
  <si>
    <t>Armoires de securite et rangements</t>
  </si>
  <si>
    <t>HA22</t>
  </si>
  <si>
    <t>HA23</t>
  </si>
  <si>
    <t>Postes de securite microbiologiques (psm) - hottes et consommables associes</t>
  </si>
  <si>
    <t>HA24</t>
  </si>
  <si>
    <t>Securite au travail : autres equipements speciaux et consommables associes</t>
  </si>
  <si>
    <t>HB01</t>
  </si>
  <si>
    <t>Securite au travail : reparation, maintece et verification des hottes et psm</t>
  </si>
  <si>
    <t>HB02</t>
  </si>
  <si>
    <t>HC01</t>
  </si>
  <si>
    <t>Services de location et entretien des blouses de laboratoire</t>
  </si>
  <si>
    <t>HC02</t>
  </si>
  <si>
    <t>Services de location et entretien autres vetements de protection individuelle</t>
  </si>
  <si>
    <t>Informatique-audiovisuel</t>
  </si>
  <si>
    <t>IA01</t>
  </si>
  <si>
    <t>Micro-ordinateurs et stations de travail fixes</t>
  </si>
  <si>
    <t>IA11</t>
  </si>
  <si>
    <t>Ordinateurs portables</t>
  </si>
  <si>
    <t>IA12</t>
  </si>
  <si>
    <t>Autres appareils mobiles (tablettes et ordinateurs ultraportables)</t>
  </si>
  <si>
    <t>IA21</t>
  </si>
  <si>
    <t xml:space="preserve">Imprimantes </t>
  </si>
  <si>
    <t>IA22</t>
  </si>
  <si>
    <t>Consommables pour imprimantes</t>
  </si>
  <si>
    <t>IA23</t>
  </si>
  <si>
    <t>Petites fournitures pour le stockage externe des donnees</t>
  </si>
  <si>
    <t>IA24</t>
  </si>
  <si>
    <t>IA25</t>
  </si>
  <si>
    <t>Composants internes pour ordinateurs</t>
  </si>
  <si>
    <t>IA31</t>
  </si>
  <si>
    <t>Serveurs d'applications</t>
  </si>
  <si>
    <t>IA32</t>
  </si>
  <si>
    <t>Systemes pour le stockage et la sauvegarde de donnees</t>
  </si>
  <si>
    <t>IA33</t>
  </si>
  <si>
    <t>Serveurs pour le calcul ou l'exploitation de donnees scientifiques</t>
  </si>
  <si>
    <t>IA34</t>
  </si>
  <si>
    <t xml:space="preserve">Serveurs hautes performances, super calculateurs </t>
  </si>
  <si>
    <t>IA41</t>
  </si>
  <si>
    <t>Reseaux : petits equipements de reseaux informatiques</t>
  </si>
  <si>
    <t>IA42</t>
  </si>
  <si>
    <t>Reseaux : equipements de reseaux informatiques</t>
  </si>
  <si>
    <t>IA43</t>
  </si>
  <si>
    <t>Reseaux : equipements de transmission de donnees sans fil (dont bornes wi-fi)</t>
  </si>
  <si>
    <t>IA44</t>
  </si>
  <si>
    <t>Reseaux : equipements de supervision et metrologie</t>
  </si>
  <si>
    <t>IA45</t>
  </si>
  <si>
    <t>Reseaux : analyseurs</t>
  </si>
  <si>
    <t>IA46</t>
  </si>
  <si>
    <t>Conception, realisation de reseaux informatiques</t>
  </si>
  <si>
    <t>IA51</t>
  </si>
  <si>
    <t>Informatique : systemes de sortie pour la realite virtuelle</t>
  </si>
  <si>
    <t>IA52</t>
  </si>
  <si>
    <t>Informatique : calculateurs embarques</t>
  </si>
  <si>
    <t>IA53</t>
  </si>
  <si>
    <t>Informatique : robots prototypes</t>
  </si>
  <si>
    <t>IA54</t>
  </si>
  <si>
    <t>Informatique : autres systemes de pilotage</t>
  </si>
  <si>
    <t>IA55</t>
  </si>
  <si>
    <t>Informatique : capteurs pour la realite virtuelle</t>
  </si>
  <si>
    <t>IA56</t>
  </si>
  <si>
    <t>Informatique : capteurs pour la robotique</t>
  </si>
  <si>
    <t>IA57</t>
  </si>
  <si>
    <t>Informatique : actionneurs</t>
  </si>
  <si>
    <t>IB01</t>
  </si>
  <si>
    <t>Droits d'utilisation de logiciels standards pour systeme et reseaux</t>
  </si>
  <si>
    <t>IB02</t>
  </si>
  <si>
    <t>Droits d'utilisation de logiciels specifiques pour systeme et reseaux</t>
  </si>
  <si>
    <t>IB03</t>
  </si>
  <si>
    <t>Maintece des logiciels pour systeme et reseaux</t>
  </si>
  <si>
    <t>IB11</t>
  </si>
  <si>
    <t>Droits d'utilisation de logiciels standards de bureautique</t>
  </si>
  <si>
    <t>IB12</t>
  </si>
  <si>
    <t>Droits d'utilisation de logiciels specifiques de bureautique</t>
  </si>
  <si>
    <t>IB13</t>
  </si>
  <si>
    <t>Maintece des logiciels de bureautique</t>
  </si>
  <si>
    <t>IB21</t>
  </si>
  <si>
    <t>Droits d'utilisation de logiciels standards de developpement</t>
  </si>
  <si>
    <t>IB22</t>
  </si>
  <si>
    <t>Droits d'utilisation de logiciels specifiques de developpement</t>
  </si>
  <si>
    <t>IB23</t>
  </si>
  <si>
    <t>Maintece des logiciels de developpement</t>
  </si>
  <si>
    <t>IB31</t>
  </si>
  <si>
    <t>IB32</t>
  </si>
  <si>
    <t>Droits d'utilisation des autres logiciels</t>
  </si>
  <si>
    <t>IB33</t>
  </si>
  <si>
    <t>Maintece des autres logiciels scientifiques</t>
  </si>
  <si>
    <t>IB34</t>
  </si>
  <si>
    <t>Maintece des autres logiciels</t>
  </si>
  <si>
    <t>IC01</t>
  </si>
  <si>
    <t>Maintece et reparation des micro-ordinateurs, stations de travail fixes</t>
  </si>
  <si>
    <t>IC02</t>
  </si>
  <si>
    <t>Maintece et reparation des appareils mobiles</t>
  </si>
  <si>
    <t>IC11</t>
  </si>
  <si>
    <t>Maintece et reparation des peripheriques informatiques</t>
  </si>
  <si>
    <t>IC21</t>
  </si>
  <si>
    <t>Maintece et reparation des serveurs d'applications</t>
  </si>
  <si>
    <t>IC22</t>
  </si>
  <si>
    <t>IC23</t>
  </si>
  <si>
    <t>IC24</t>
  </si>
  <si>
    <t>Maintece et reparation des serveurs haute performance, super calculateurs</t>
  </si>
  <si>
    <t>IC31</t>
  </si>
  <si>
    <t xml:space="preserve">Maintece et reparation des equipements de reseaux informatiques </t>
  </si>
  <si>
    <t>IC41</t>
  </si>
  <si>
    <t>Maintece et reparation des systemes specialises</t>
  </si>
  <si>
    <t>ID01</t>
  </si>
  <si>
    <t>Informatique : prestations d'administration et exploitation de services reseaux</t>
  </si>
  <si>
    <t>ID11</t>
  </si>
  <si>
    <t>Informatique : schema directeur et audit</t>
  </si>
  <si>
    <t>ID12</t>
  </si>
  <si>
    <t>Informatique : assistance a maitrise d'ouvrage</t>
  </si>
  <si>
    <t>ID13</t>
  </si>
  <si>
    <t>Informatique : assistance a maitrise d'oeuvre</t>
  </si>
  <si>
    <t>ID14</t>
  </si>
  <si>
    <t>Informatique : traitements informatiques</t>
  </si>
  <si>
    <t>ID15</t>
  </si>
  <si>
    <t>Informatique : infogerance de systemes d'information</t>
  </si>
  <si>
    <t>ID16</t>
  </si>
  <si>
    <t xml:space="preserve">Informatique : developpements d'application de systemes d'information </t>
  </si>
  <si>
    <t>ID17</t>
  </si>
  <si>
    <t>Informatique : developpements d'application a usage scientifique</t>
  </si>
  <si>
    <t>ID18</t>
  </si>
  <si>
    <t>Informatique : autres missions d'etudes et de conseils</t>
  </si>
  <si>
    <t>ID19</t>
  </si>
  <si>
    <t>Informatique : autres services informatiques</t>
  </si>
  <si>
    <t>IE01</t>
  </si>
  <si>
    <t xml:space="preserve">Appareils de production audiovisuelle </t>
  </si>
  <si>
    <t>IE02</t>
  </si>
  <si>
    <t>Equipements de visioconference</t>
  </si>
  <si>
    <t>IE11</t>
  </si>
  <si>
    <t>Pieces detachees pour l'audiovisuel</t>
  </si>
  <si>
    <t>IE12</t>
  </si>
  <si>
    <t>Consommables pour l'audiovisuel (hors consommables informatiques)</t>
  </si>
  <si>
    <t>IE21</t>
  </si>
  <si>
    <t xml:space="preserve">Appareils de reception, enregistrement ou reproduction du son </t>
  </si>
  <si>
    <t>IE22</t>
  </si>
  <si>
    <t>IE23</t>
  </si>
  <si>
    <t>IE31</t>
  </si>
  <si>
    <t>Appareils de reception enregistrement reproduction image</t>
  </si>
  <si>
    <t>IE32</t>
  </si>
  <si>
    <t>Videoprojecteurs</t>
  </si>
  <si>
    <t>IE33</t>
  </si>
  <si>
    <t>Tableaux blancs interactifs</t>
  </si>
  <si>
    <t>IE34</t>
  </si>
  <si>
    <t>IE35</t>
  </si>
  <si>
    <t>IE36</t>
  </si>
  <si>
    <t>Materiel photographique</t>
  </si>
  <si>
    <t>IE37</t>
  </si>
  <si>
    <t xml:space="preserve">Preparations et produits de laboratoire pour la photographie </t>
  </si>
  <si>
    <t>IE41</t>
  </si>
  <si>
    <t>Materiel cinematographique</t>
  </si>
  <si>
    <t>IE42</t>
  </si>
  <si>
    <t>Plaques, pellicules, films et surfaces sensibles pour le cinema</t>
  </si>
  <si>
    <t>IE43</t>
  </si>
  <si>
    <t>Preparations et produits de laboratoire pour le cinema</t>
  </si>
  <si>
    <t>IF01</t>
  </si>
  <si>
    <t>IF02</t>
  </si>
  <si>
    <t>IF03</t>
  </si>
  <si>
    <t>IF04</t>
  </si>
  <si>
    <t>IF05</t>
  </si>
  <si>
    <t>IF06</t>
  </si>
  <si>
    <t>IF07</t>
  </si>
  <si>
    <t>IG01</t>
  </si>
  <si>
    <t>Telecommunications : terminaux de telephonie fixe</t>
  </si>
  <si>
    <t>IG02</t>
  </si>
  <si>
    <t>Telecommunications : terminaux de telephonie mobile</t>
  </si>
  <si>
    <t>IG03</t>
  </si>
  <si>
    <t>Telecommunications : autres terminaux : telecopieurs, teleimprimeurs</t>
  </si>
  <si>
    <t>IG04</t>
  </si>
  <si>
    <t>Telecommunications : autres equipements de telecomunications</t>
  </si>
  <si>
    <t>IH01</t>
  </si>
  <si>
    <t>Maintece et reparation des equipements de telephonie</t>
  </si>
  <si>
    <t>IH02</t>
  </si>
  <si>
    <t>Maintece et reparation des postes telephoniques d'usagers et autres terminaux</t>
  </si>
  <si>
    <t>IH03</t>
  </si>
  <si>
    <t>Maintece et reparation des autres equipements de telecomunications</t>
  </si>
  <si>
    <t>II01</t>
  </si>
  <si>
    <t>Telecom : consommations, abonnements, raccordements telephonie filaire</t>
  </si>
  <si>
    <t>II02</t>
  </si>
  <si>
    <t>Telecom : consommations, abonnements telephonie mobile (voix et data)</t>
  </si>
  <si>
    <t>II03</t>
  </si>
  <si>
    <t>II04</t>
  </si>
  <si>
    <t>Telecommunications : consommations, abonnements liaisons iridium</t>
  </si>
  <si>
    <t>II05</t>
  </si>
  <si>
    <t>Telecommunications : prestations de reprise et reintegration des donnees</t>
  </si>
  <si>
    <t>II11</t>
  </si>
  <si>
    <t xml:space="preserve">Telecommunications : installation et montage de materiel de telephonie </t>
  </si>
  <si>
    <t>II12</t>
  </si>
  <si>
    <t>Telecommunications : mise en place de plate-formes telephoniques</t>
  </si>
  <si>
    <t>II13</t>
  </si>
  <si>
    <t xml:space="preserve">Telecommunications : services de conseil / amo en telecommunication </t>
  </si>
  <si>
    <t>JA01</t>
  </si>
  <si>
    <t>Armoires simples, rangements, chaises et chariots de laboratoire</t>
  </si>
  <si>
    <t>JA02</t>
  </si>
  <si>
    <t>Paillasses de laboratoire</t>
  </si>
  <si>
    <t>JA03</t>
  </si>
  <si>
    <t>Cloisons de salle blanche</t>
  </si>
  <si>
    <t>JA11</t>
  </si>
  <si>
    <t>JA12</t>
  </si>
  <si>
    <t>Traitement de l'air : consommables et pieces detachees dedies aux equipements</t>
  </si>
  <si>
    <t>JA13</t>
  </si>
  <si>
    <t>Traitement de l'eau : materiel de purification d'eau et accessoires</t>
  </si>
  <si>
    <t>JA14</t>
  </si>
  <si>
    <t>Traitement de l'eau : consommables et pieces detachees</t>
  </si>
  <si>
    <t>JB01</t>
  </si>
  <si>
    <t>JB11</t>
  </si>
  <si>
    <t>KA01</t>
  </si>
  <si>
    <t>Rats et lignees entretenues de rats</t>
  </si>
  <si>
    <t>KA02</t>
  </si>
  <si>
    <t>Souris et lignees entretenues de souris</t>
  </si>
  <si>
    <t>KA03</t>
  </si>
  <si>
    <t>Cobayes et lignees entretenues de cobayes</t>
  </si>
  <si>
    <t>KA04</t>
  </si>
  <si>
    <t>Lapins et lignees entretenues de lapins</t>
  </si>
  <si>
    <t>KA05</t>
  </si>
  <si>
    <t>KA11</t>
  </si>
  <si>
    <t>Primates et lignees entretenues de primates</t>
  </si>
  <si>
    <t>KA12</t>
  </si>
  <si>
    <t>Bovins et lignees entretenues de bovins</t>
  </si>
  <si>
    <t>KA13</t>
  </si>
  <si>
    <t>Ovins, caprins et lignees entretenues d'ovins et caprins</t>
  </si>
  <si>
    <t>KA14</t>
  </si>
  <si>
    <t>Porcins et lignees entretenues de porcins</t>
  </si>
  <si>
    <t>KA15</t>
  </si>
  <si>
    <t>Autres gros mammiferes (equides)</t>
  </si>
  <si>
    <t>KA21</t>
  </si>
  <si>
    <t>Volailles et lignees entretenues de volailles</t>
  </si>
  <si>
    <t>KA22</t>
  </si>
  <si>
    <t>Oeufs d'oiseaux</t>
  </si>
  <si>
    <t>KA23</t>
  </si>
  <si>
    <t>Autres oiseaux que volailles</t>
  </si>
  <si>
    <t>KA31</t>
  </si>
  <si>
    <t>Amphibiens et lignees entretenues d'amphibiens</t>
  </si>
  <si>
    <t>KA32</t>
  </si>
  <si>
    <t>Poissons et lignees entretenues de poissons</t>
  </si>
  <si>
    <t>KA33</t>
  </si>
  <si>
    <t>Insectes, arachnides et lignees entretenues d'insectes et arachnides</t>
  </si>
  <si>
    <t>KA34</t>
  </si>
  <si>
    <t>Autres animaux (crustaces, mollusques, reptiles)</t>
  </si>
  <si>
    <t>KA41</t>
  </si>
  <si>
    <t>KB01</t>
  </si>
  <si>
    <t>Aliments non composes pour rongeurs et petits mammiferes</t>
  </si>
  <si>
    <t>KB02</t>
  </si>
  <si>
    <t>Aliments composes pour rongeurs et petits mammiferes</t>
  </si>
  <si>
    <t>KB03</t>
  </si>
  <si>
    <t>Complements vitaminiques et oligo-elements pour rongeurs et petits mammiferes</t>
  </si>
  <si>
    <t>KB11</t>
  </si>
  <si>
    <t>KB12</t>
  </si>
  <si>
    <t>KB13</t>
  </si>
  <si>
    <t>Complements alimentaires pour gros mammiferes et oiseaux</t>
  </si>
  <si>
    <t>KB21</t>
  </si>
  <si>
    <t>Aliments pour primates fruits et legumes pour l'alimentation des animaux</t>
  </si>
  <si>
    <t>KB22</t>
  </si>
  <si>
    <t>KB23</t>
  </si>
  <si>
    <t>Viandes et poissons pour l'alimentation des animaux</t>
  </si>
  <si>
    <t>KB24</t>
  </si>
  <si>
    <t>Petits animaux vivants pour l'alimentation des animaux</t>
  </si>
  <si>
    <t>KB31</t>
  </si>
  <si>
    <t>KB41</t>
  </si>
  <si>
    <t>Matieres premieres pour la fabrication d'aliments pour animaux</t>
  </si>
  <si>
    <t>KC01</t>
  </si>
  <si>
    <t>Equipements et consommables d'identification des animaux (marquage)</t>
  </si>
  <si>
    <t>KC11</t>
  </si>
  <si>
    <t>KC12</t>
  </si>
  <si>
    <t>Equipements de contention des gros mammiferes</t>
  </si>
  <si>
    <t>KC13</t>
  </si>
  <si>
    <t>Equipements de contention des poissons, reptiles et batraciens</t>
  </si>
  <si>
    <t>KC21</t>
  </si>
  <si>
    <t>Litiere</t>
  </si>
  <si>
    <t>KC22</t>
  </si>
  <si>
    <t>Materiel de lavage et desinfection des animaleries et milieux d'elevage</t>
  </si>
  <si>
    <t>KC23</t>
  </si>
  <si>
    <t>Consommables d'hygiene et de soin des animaux</t>
  </si>
  <si>
    <t>KC24</t>
  </si>
  <si>
    <t>Consommables et produits veterinaires</t>
  </si>
  <si>
    <t>KC25</t>
  </si>
  <si>
    <t>Materiels pour l'entretien et le soin des animaux</t>
  </si>
  <si>
    <t>KC31</t>
  </si>
  <si>
    <t>Materiel de preparation et de distribution d'aliments pour animaux</t>
  </si>
  <si>
    <t>KC32</t>
  </si>
  <si>
    <t>Materiel pour la conservation d'aliments pour animaux</t>
  </si>
  <si>
    <t>KC41</t>
  </si>
  <si>
    <t>Vetements et equipements pour l'equitation</t>
  </si>
  <si>
    <t>KC42</t>
  </si>
  <si>
    <t>Materiels et consommables de traite, abattage, criblage</t>
  </si>
  <si>
    <t>KC51</t>
  </si>
  <si>
    <t>Materiels et consommables pour l'etude du comportement animal</t>
  </si>
  <si>
    <t>KD01</t>
  </si>
  <si>
    <t>Substances actives medicamenteuses veterinaires naturelles</t>
  </si>
  <si>
    <t>KD02</t>
  </si>
  <si>
    <t>Substances actives medicamenteuses veterinaires synthetiques</t>
  </si>
  <si>
    <t>KD03</t>
  </si>
  <si>
    <t>Excipients veterinaires d'origine naturelle</t>
  </si>
  <si>
    <t>KD04</t>
  </si>
  <si>
    <t>Excipients veterinaires d'origine synthetique</t>
  </si>
  <si>
    <t>KD05</t>
  </si>
  <si>
    <t>Medicaments et preparations medicamenteuses a destination animale</t>
  </si>
  <si>
    <t>KD11</t>
  </si>
  <si>
    <t>Vaccins pour experimentation animale</t>
  </si>
  <si>
    <t>KD12</t>
  </si>
  <si>
    <t>Additifs pour vaccins pour experimentation animale</t>
  </si>
  <si>
    <t>KD21</t>
  </si>
  <si>
    <t>Consommables et produits de soins pour experimentation animale</t>
  </si>
  <si>
    <t>KE01</t>
  </si>
  <si>
    <t>Equipements d'imagerie animale</t>
  </si>
  <si>
    <t>KE02</t>
  </si>
  <si>
    <t>Consommables d'imagerie animale</t>
  </si>
  <si>
    <t>KE11</t>
  </si>
  <si>
    <t>Materiels d'anesthesie</t>
  </si>
  <si>
    <t>KE12</t>
  </si>
  <si>
    <t>Materiels chirugicaux et de techniques operatoires animales</t>
  </si>
  <si>
    <t>KE13</t>
  </si>
  <si>
    <t>Consommables d'anesthesie et de techniques operatoires animales</t>
  </si>
  <si>
    <t>KE21</t>
  </si>
  <si>
    <t>Materiels cardiovasculaires, renaux et respiratoires</t>
  </si>
  <si>
    <t>KE22</t>
  </si>
  <si>
    <t>Consommables pour equipements d'experimentation animale</t>
  </si>
  <si>
    <t>KE23</t>
  </si>
  <si>
    <t>Autres equipements d'investigation animale</t>
  </si>
  <si>
    <t>KE31</t>
  </si>
  <si>
    <t>Autres equipements et consommables d'experimentation animale</t>
  </si>
  <si>
    <t>KE41</t>
  </si>
  <si>
    <t>Equipements et consommables pour l'exploitation animale</t>
  </si>
  <si>
    <t>KE51</t>
  </si>
  <si>
    <t>KF01</t>
  </si>
  <si>
    <t>KF02</t>
  </si>
  <si>
    <t>Maintece et reparation des autres equipements d'elevage animal</t>
  </si>
  <si>
    <t>KF03</t>
  </si>
  <si>
    <t>Maintece et reparation des materiels pour l'etude des animaux</t>
  </si>
  <si>
    <t>KF11</t>
  </si>
  <si>
    <t>Maintece et reparation des materiels d'imagerie animale</t>
  </si>
  <si>
    <t>KF12</t>
  </si>
  <si>
    <t>KF13</t>
  </si>
  <si>
    <t>Maintece et reparation des materiels d'investigation animale</t>
  </si>
  <si>
    <t>KF14</t>
  </si>
  <si>
    <t>Maintece et reparation des autres materiels d'experimentation animale</t>
  </si>
  <si>
    <t>KG01</t>
  </si>
  <si>
    <t>Services d'externalisation de la gestion d'une animalerie</t>
  </si>
  <si>
    <t>KG02</t>
  </si>
  <si>
    <t>Controles sanitaires et analyses veterinaires</t>
  </si>
  <si>
    <t>KG03</t>
  </si>
  <si>
    <t>Services relatifs a la reproduction des animaux</t>
  </si>
  <si>
    <t>KG04</t>
  </si>
  <si>
    <t>Autres services veterinaires</t>
  </si>
  <si>
    <t>KG05</t>
  </si>
  <si>
    <t>Autres services relatifs a l'elevage des animaux</t>
  </si>
  <si>
    <t>KG06</t>
  </si>
  <si>
    <t>Services relatifs a la cryoconservation</t>
  </si>
  <si>
    <t>KG11</t>
  </si>
  <si>
    <t>Services d'imagerie animale</t>
  </si>
  <si>
    <t>KG12</t>
  </si>
  <si>
    <t>Autres services d'experimentation animale</t>
  </si>
  <si>
    <t>LA01</t>
  </si>
  <si>
    <t>Substances actives medicamenteuses naturelles</t>
  </si>
  <si>
    <t>LA02</t>
  </si>
  <si>
    <t>Substances actives medicamenteuses synthetiques</t>
  </si>
  <si>
    <t>LA03</t>
  </si>
  <si>
    <t>Excipients d'origine naturelle</t>
  </si>
  <si>
    <t>LA04</t>
  </si>
  <si>
    <t>Excipients d'origine synthetique</t>
  </si>
  <si>
    <t>LA05</t>
  </si>
  <si>
    <t>Medicaments et preparations medicamenteuses</t>
  </si>
  <si>
    <t>LA11</t>
  </si>
  <si>
    <t>Vaccins</t>
  </si>
  <si>
    <t>LA12</t>
  </si>
  <si>
    <t>Additifs pour vaccins</t>
  </si>
  <si>
    <t>LB01</t>
  </si>
  <si>
    <t>Equipements de cabinets medicaux, y compris pour medecine du travail</t>
  </si>
  <si>
    <t>LB02</t>
  </si>
  <si>
    <t>Petit materiel pour cabinets medicaux, y compris pour medecine du travail</t>
  </si>
  <si>
    <t>LB03</t>
  </si>
  <si>
    <t>Produits et consommables de soins medicaux</t>
  </si>
  <si>
    <t>LB11</t>
  </si>
  <si>
    <t>LB12</t>
  </si>
  <si>
    <t>Consommables pour les equipements d'imagerie medicale</t>
  </si>
  <si>
    <t>LB21</t>
  </si>
  <si>
    <t>Equipements d'anesthesie et de techniques operatoires</t>
  </si>
  <si>
    <t>LB22</t>
  </si>
  <si>
    <t>Consommables d'anesthesie et de techniques operatoires</t>
  </si>
  <si>
    <t>LB31</t>
  </si>
  <si>
    <t>LB32</t>
  </si>
  <si>
    <t>Autres equipements d'investigation clinique</t>
  </si>
  <si>
    <t>LB33</t>
  </si>
  <si>
    <t>Consommables et reactifs d'investigation clinique</t>
  </si>
  <si>
    <t>LB41</t>
  </si>
  <si>
    <t>Automates d'analyses medicales</t>
  </si>
  <si>
    <t>LB42</t>
  </si>
  <si>
    <t>Consommables pour automates d'analyses medicales</t>
  </si>
  <si>
    <t>LB51</t>
  </si>
  <si>
    <t>Petits materiels pour odontologie</t>
  </si>
  <si>
    <t>LB52</t>
  </si>
  <si>
    <t>Produits et consommables  pour odontologie</t>
  </si>
  <si>
    <t>LB53</t>
  </si>
  <si>
    <t>Equipements d'imagerie  pour odontologie</t>
  </si>
  <si>
    <t>LB54</t>
  </si>
  <si>
    <t>Consommables d'imagerie pour odontologie</t>
  </si>
  <si>
    <t>LB61</t>
  </si>
  <si>
    <t>LB62</t>
  </si>
  <si>
    <t>Materiels d'ophtalmologie</t>
  </si>
  <si>
    <t>LC01</t>
  </si>
  <si>
    <t>LC02</t>
  </si>
  <si>
    <t>LC03</t>
  </si>
  <si>
    <t>Maintece et reparation des equipements d'investigation clinique</t>
  </si>
  <si>
    <t>LC04</t>
  </si>
  <si>
    <t>Maintece et reparation des equipements de biochimie clinique</t>
  </si>
  <si>
    <t>LC05</t>
  </si>
  <si>
    <t>Maintece et reparation des equipements d'odontologie</t>
  </si>
  <si>
    <t>LC06</t>
  </si>
  <si>
    <t>Maintece et reparation des materiels d'ophtalmologie</t>
  </si>
  <si>
    <t>LD01</t>
  </si>
  <si>
    <t>Services de conduite d'essais cliniques (phases i a iv)</t>
  </si>
  <si>
    <t>LD02</t>
  </si>
  <si>
    <t>LD03</t>
  </si>
  <si>
    <t>LD11</t>
  </si>
  <si>
    <t>Services d'irm</t>
  </si>
  <si>
    <t>LD12</t>
  </si>
  <si>
    <t>Autres services d'imagerie medicale</t>
  </si>
  <si>
    <t>LD21</t>
  </si>
  <si>
    <t>Services d'analyses sanguines</t>
  </si>
  <si>
    <t>LD22</t>
  </si>
  <si>
    <t>Autres services d'analyse medicale</t>
  </si>
  <si>
    <t>LD31</t>
  </si>
  <si>
    <t>LD32</t>
  </si>
  <si>
    <t>Services de biobanques</t>
  </si>
  <si>
    <t>LD33</t>
  </si>
  <si>
    <t>Autres services medicaux</t>
  </si>
  <si>
    <t>MA01</t>
  </si>
  <si>
    <t>Materiel de preparation d'echantillons pour microscopie</t>
  </si>
  <si>
    <t>MA02</t>
  </si>
  <si>
    <t>Consommables pour la preparation d'echantillons (hors lames)</t>
  </si>
  <si>
    <t>MA11</t>
  </si>
  <si>
    <t>Microscopes a champ proche (afm, spm, snom, electrochimiques)</t>
  </si>
  <si>
    <t>MA12</t>
  </si>
  <si>
    <t>Profilometres a contact</t>
  </si>
  <si>
    <t>MA13</t>
  </si>
  <si>
    <t>Pointes et autres consommables pour microscopes a champ proche</t>
  </si>
  <si>
    <t>MA14</t>
  </si>
  <si>
    <t>Microscopie a champ proche : autre materiel et pieces detachees</t>
  </si>
  <si>
    <t>MA15</t>
  </si>
  <si>
    <t>Microscopie a champ proche : electronique de remplacement</t>
  </si>
  <si>
    <t>MA21</t>
  </si>
  <si>
    <t>Microscopes electroniques et ioniques</t>
  </si>
  <si>
    <t>MA22</t>
  </si>
  <si>
    <t>Microscopie electronique et ionique : detecteurs specifiques</t>
  </si>
  <si>
    <t>MA23</t>
  </si>
  <si>
    <t>Microscopie electronique et ionique : cameras</t>
  </si>
  <si>
    <t>MA24</t>
  </si>
  <si>
    <t>MA25</t>
  </si>
  <si>
    <t>Microscopie electronique et ionique : electronique de remplacement</t>
  </si>
  <si>
    <t>MA31</t>
  </si>
  <si>
    <t>Systèmes de microscopie acoustique</t>
  </si>
  <si>
    <t>MA32</t>
  </si>
  <si>
    <t>Microscopie acoustique : accessoires, consommables et pieces detachees</t>
  </si>
  <si>
    <t>MA33</t>
  </si>
  <si>
    <t>Microscopie acoustique : electronique de remplacement</t>
  </si>
  <si>
    <t>MA41</t>
  </si>
  <si>
    <t>Microscopie a angle de brewster : equipements et accessoires</t>
  </si>
  <si>
    <t>MA42</t>
  </si>
  <si>
    <t>Profilometres optiques</t>
  </si>
  <si>
    <t>MA43</t>
  </si>
  <si>
    <t>Microscopie photonique et de fluorescence : loupes et stereomicroscopes</t>
  </si>
  <si>
    <t>MA44</t>
  </si>
  <si>
    <t>Microscopes photoniques et de fluorescence</t>
  </si>
  <si>
    <t>MA45</t>
  </si>
  <si>
    <t>Lampes pour microscopes photoniques et de fluorescence</t>
  </si>
  <si>
    <t>MA46</t>
  </si>
  <si>
    <t>Microscopie optique : autre materiel et pieces detachees hors o0</t>
  </si>
  <si>
    <t>MA47</t>
  </si>
  <si>
    <t>Autres microscopes optiques (magneto-optiques, à emission de lumière)</t>
  </si>
  <si>
    <t>MA48</t>
  </si>
  <si>
    <t>Microscopie optique : electronique de remplacement</t>
  </si>
  <si>
    <t>MB01</t>
  </si>
  <si>
    <t>MB02</t>
  </si>
  <si>
    <t>Microscopie a champ proche et profilometrie : reparation et maintece</t>
  </si>
  <si>
    <t>MB03</t>
  </si>
  <si>
    <t>Microscopie electronique et ionique : reparation et maintece</t>
  </si>
  <si>
    <t>MB04</t>
  </si>
  <si>
    <t>Microscopie acoustique : reparation et maintece du materiel</t>
  </si>
  <si>
    <t>MB05</t>
  </si>
  <si>
    <t>Microscopie optique : reparation et maintece</t>
  </si>
  <si>
    <t>MC01</t>
  </si>
  <si>
    <t>Microscopie a champ proche et profilometrie a contact : services d'analyse</t>
  </si>
  <si>
    <t>MC02</t>
  </si>
  <si>
    <t>Microscopie electronique et ionique : services d'analyse</t>
  </si>
  <si>
    <t>MC03</t>
  </si>
  <si>
    <t>Microscopie acoustique : services d'analyse</t>
  </si>
  <si>
    <t>MC04</t>
  </si>
  <si>
    <t>Microscopie photonique et profilometrie optique : services d'analyse</t>
  </si>
  <si>
    <t>NA01</t>
  </si>
  <si>
    <t>Solvants : acetate d'ethyle et autres esters</t>
  </si>
  <si>
    <t>NA02</t>
  </si>
  <si>
    <t>Solvants : acetone</t>
  </si>
  <si>
    <t>NA03</t>
  </si>
  <si>
    <t>Solvants : acetonitrile</t>
  </si>
  <si>
    <t>NA04</t>
  </si>
  <si>
    <t>NA05</t>
  </si>
  <si>
    <t>NA06</t>
  </si>
  <si>
    <t>NA07</t>
  </si>
  <si>
    <t>NA08</t>
  </si>
  <si>
    <t>Solvants : solvants industriels (futs et tonnelets)</t>
  </si>
  <si>
    <t>NA11</t>
  </si>
  <si>
    <t>NA12</t>
  </si>
  <si>
    <t>Produits liquides et solides isotopiques non radioactifs (hors solvants)</t>
  </si>
  <si>
    <t>NA13</t>
  </si>
  <si>
    <t>Chimie et biologie : produits radioactifs</t>
  </si>
  <si>
    <t>NA21</t>
  </si>
  <si>
    <t>NA22</t>
  </si>
  <si>
    <t>Produits chimiques pour la synthese organique</t>
  </si>
  <si>
    <t>NA23</t>
  </si>
  <si>
    <t>Metaux purs et reactifs pour la science des materiaux</t>
  </si>
  <si>
    <t>NA24</t>
  </si>
  <si>
    <t>Etalons de calibration, standards et produits de reference</t>
  </si>
  <si>
    <t>NA25</t>
  </si>
  <si>
    <t>NA26</t>
  </si>
  <si>
    <t>Biologie : peptides et acides amines</t>
  </si>
  <si>
    <t>NA27</t>
  </si>
  <si>
    <t>Biologie : proteines recombites (a facon)</t>
  </si>
  <si>
    <t>NA28</t>
  </si>
  <si>
    <t>Biologie : produits chimiques a usage biochimique ou biologique</t>
  </si>
  <si>
    <t>NA31</t>
  </si>
  <si>
    <t>Reactifs et kits pour le marquage et la detection des acides nucleiques</t>
  </si>
  <si>
    <t>NA32</t>
  </si>
  <si>
    <t>Reactifs et kits pour le marquage et la detection des proteines</t>
  </si>
  <si>
    <t>NA41</t>
  </si>
  <si>
    <t>Anticorps primaires non couples (hors anticorps controles et anti-tag)</t>
  </si>
  <si>
    <t>NA42</t>
  </si>
  <si>
    <t>Anticorps primaires non couples controles</t>
  </si>
  <si>
    <t>NA43</t>
  </si>
  <si>
    <t>Anticorps primaires non couples anti-tag</t>
  </si>
  <si>
    <t>NA44</t>
  </si>
  <si>
    <t>Anticorps primaires couples marqueurs de cellules</t>
  </si>
  <si>
    <t>NA45</t>
  </si>
  <si>
    <t>Autres anticorps primaires couples</t>
  </si>
  <si>
    <t>NA46</t>
  </si>
  <si>
    <t>Anticorps secondaires</t>
  </si>
  <si>
    <t>NA47</t>
  </si>
  <si>
    <t>Reactifs d'immunohistologie et d'histochimie</t>
  </si>
  <si>
    <t>NA51</t>
  </si>
  <si>
    <t>Oligonucleotides de synthese et acides nucleiques</t>
  </si>
  <si>
    <t>NA52</t>
  </si>
  <si>
    <t>Kits et reactifs pour l'isolement et la purification des acides nucleiques</t>
  </si>
  <si>
    <t>NA53</t>
  </si>
  <si>
    <t>Enzymes de restriction</t>
  </si>
  <si>
    <t>NA54</t>
  </si>
  <si>
    <t>Enzymes de modification et de clonage (nucléases, kinases, phosphatases)</t>
  </si>
  <si>
    <t>NA55</t>
  </si>
  <si>
    <t>Enzymes et kits de synthese des acides nucleiques (pcr)</t>
  </si>
  <si>
    <t>NA56</t>
  </si>
  <si>
    <t>Kits et reactifs pour l'isolement et la purification des proteines</t>
  </si>
  <si>
    <t>NA61</t>
  </si>
  <si>
    <t>NA62</t>
  </si>
  <si>
    <t>Biopuces (microarrays)</t>
  </si>
  <si>
    <t>NA71</t>
  </si>
  <si>
    <t>Serums et autres milieux pour culture de cellules animales</t>
  </si>
  <si>
    <t>NA72</t>
  </si>
  <si>
    <t>Milieux pour culture de cellules vegetales</t>
  </si>
  <si>
    <t>NA73</t>
  </si>
  <si>
    <t>Milieux pour culture de petits organismes vivants</t>
  </si>
  <si>
    <t>NA74</t>
  </si>
  <si>
    <t>Milieux de bacteriologie et additifs</t>
  </si>
  <si>
    <t>NA75</t>
  </si>
  <si>
    <t>Autres milieux de culture et additifs</t>
  </si>
  <si>
    <t>NA76</t>
  </si>
  <si>
    <t>Antibiotiques pour culture cellulaire</t>
  </si>
  <si>
    <t>NA77</t>
  </si>
  <si>
    <t>Cytokines, facteurs de croissance et inhibiteurs</t>
  </si>
  <si>
    <t>NA78</t>
  </si>
  <si>
    <t>Enzymes pour culture cellulaire</t>
  </si>
  <si>
    <t>NA79</t>
  </si>
  <si>
    <t>Autres produits pour culture cellulaire</t>
  </si>
  <si>
    <t>NA81</t>
  </si>
  <si>
    <t>Cellules, virus et petits organismes hors animaux</t>
  </si>
  <si>
    <t>NA82</t>
  </si>
  <si>
    <t>Kits d'isolement et de detection des cellules, virus et organites</t>
  </si>
  <si>
    <t>NA83</t>
  </si>
  <si>
    <t>Biologie cellulaire : produits et reactifs biochimiques (de dosage)</t>
  </si>
  <si>
    <t>NA84</t>
  </si>
  <si>
    <t>Biologie cellulaire : kits de dosage, d'essai fonctionnel - kits biochimiques</t>
  </si>
  <si>
    <t>NA85</t>
  </si>
  <si>
    <t>Microbiologie : reactifs et kits biochimiques</t>
  </si>
  <si>
    <t>NB01</t>
  </si>
  <si>
    <t>Micropipettes mono-canal, multi-canaux et accessoires</t>
  </si>
  <si>
    <t>NB02</t>
  </si>
  <si>
    <t>Pointes (cones) pour micropipettes mono-canal et multi-canaux</t>
  </si>
  <si>
    <t>NB03</t>
  </si>
  <si>
    <t>Seringues en plastique et aiguilles</t>
  </si>
  <si>
    <t>NB04</t>
  </si>
  <si>
    <t>Pipettes a usage unique</t>
  </si>
  <si>
    <t>NB05</t>
  </si>
  <si>
    <t>Pipettes reutilisables</t>
  </si>
  <si>
    <t>NB11</t>
  </si>
  <si>
    <t>Microtubes, cryotubes, tubes a usage unique</t>
  </si>
  <si>
    <t>NB12</t>
  </si>
  <si>
    <t>Portoirs et boites de stockage pour microtubes</t>
  </si>
  <si>
    <t>NB13</t>
  </si>
  <si>
    <t>Culture cellulaire eucaryote : consommables en plastique specifiques</t>
  </si>
  <si>
    <t>NB14</t>
  </si>
  <si>
    <t>Bacteriologie : consommables en plastique specifiques</t>
  </si>
  <si>
    <t>NB15</t>
  </si>
  <si>
    <t>Microplaques (pcr, hts, elisa) hors culture cellulaire et filtration</t>
  </si>
  <si>
    <t>NB16</t>
  </si>
  <si>
    <t>Lames et lamelles en verre et plastique</t>
  </si>
  <si>
    <t>NB17</t>
  </si>
  <si>
    <t>NB21</t>
  </si>
  <si>
    <t>Consommables de chromatographie et d'extraction non dedies aux instruments</t>
  </si>
  <si>
    <t>NB22</t>
  </si>
  <si>
    <t>Electrophorese sur gel : consommables non dedies aux instruments</t>
  </si>
  <si>
    <t>NB23</t>
  </si>
  <si>
    <t>Membranes et kits pour le transfert d'acides nucleiques et des proteines (blot)</t>
  </si>
  <si>
    <t>NB24</t>
  </si>
  <si>
    <t>Consommables pour filtration et dialyse</t>
  </si>
  <si>
    <t>NB31</t>
  </si>
  <si>
    <t>Films autoradiographiques et photographiques et reactifs</t>
  </si>
  <si>
    <t>NB32</t>
  </si>
  <si>
    <t>Huile a immersion pour microscopie</t>
  </si>
  <si>
    <t>NB33</t>
  </si>
  <si>
    <t>Consommables lampes et ampoules diverses (hors microscopie et spectro)</t>
  </si>
  <si>
    <t>NB34</t>
  </si>
  <si>
    <t>Produits de lavage, desinfection, sterilisation</t>
  </si>
  <si>
    <t>NB35</t>
  </si>
  <si>
    <t>Autres consommables de labo hors plastique et verre</t>
  </si>
  <si>
    <t>NB41</t>
  </si>
  <si>
    <t>Rotors rmn, tubes rmn et bouchons associes</t>
  </si>
  <si>
    <t>NB42</t>
  </si>
  <si>
    <t>Verrerie soufflee (a facon)</t>
  </si>
  <si>
    <t>NB43</t>
  </si>
  <si>
    <t>Vaisselle de laboratoire reutilisable en verre, plastique, porcelaine</t>
  </si>
  <si>
    <t>NB44</t>
  </si>
  <si>
    <t>Cuvettes en verre et quartz pour spectrometres</t>
  </si>
  <si>
    <t>NB45</t>
  </si>
  <si>
    <t>Recipients, creusets en materiaux speciaux (hors cibles)</t>
  </si>
  <si>
    <t>NB51</t>
  </si>
  <si>
    <t>Petit materiel de paillasse non electrique courant</t>
  </si>
  <si>
    <t>NB61</t>
  </si>
  <si>
    <t>Electrochimie de paillasse : materiel et consommables</t>
  </si>
  <si>
    <t>NB62</t>
  </si>
  <si>
    <t>Electrochimie : potentiostats / galvanostats et accessoires</t>
  </si>
  <si>
    <t>NB71</t>
  </si>
  <si>
    <t>Balances, materiel de pesee de paillasse et accessoires</t>
  </si>
  <si>
    <t>NB72</t>
  </si>
  <si>
    <t>Agitateurs magnetiques chauffants ou non</t>
  </si>
  <si>
    <t>NB73</t>
  </si>
  <si>
    <t>Agitateurs, melangeurs et accessoires</t>
  </si>
  <si>
    <t>NB74</t>
  </si>
  <si>
    <t>Broyage, fractionnement, tamisage : materiel et accessoires</t>
  </si>
  <si>
    <t>NB75</t>
  </si>
  <si>
    <t>NB76</t>
  </si>
  <si>
    <t>NB77</t>
  </si>
  <si>
    <t>Thermostatisation et sechage : etuves, enceintes, bains, dessicateurs</t>
  </si>
  <si>
    <t>NB78</t>
  </si>
  <si>
    <t>Microcentrifugation : microcentrifugeuses et cytocentrifugeuses</t>
  </si>
  <si>
    <t>NB79</t>
  </si>
  <si>
    <t>Chimie et biologie : autre materiel electrique de paillasse courant</t>
  </si>
  <si>
    <t>NB81</t>
  </si>
  <si>
    <t>Centrifugation : centrifugeuses et ultracentrifugeuses</t>
  </si>
  <si>
    <t>NB82</t>
  </si>
  <si>
    <t>Centrifugation : accessoires (rotors, godets)</t>
  </si>
  <si>
    <t>NB83</t>
  </si>
  <si>
    <t>Incubation : incubateurs, incubateurs a co2 et accessoires</t>
  </si>
  <si>
    <t>NB84</t>
  </si>
  <si>
    <t>NB85</t>
  </si>
  <si>
    <t>Purification des solvants, acides et bases : materiel et accessoires</t>
  </si>
  <si>
    <t>NB86</t>
  </si>
  <si>
    <t>Lavage : materiel et accessoires</t>
  </si>
  <si>
    <t>NB87</t>
  </si>
  <si>
    <t>Sterilisation et desinfection : sterilisateurs et accessoires</t>
  </si>
  <si>
    <t>NC01</t>
  </si>
  <si>
    <t>Electrophorese sur gel et transfert : petit materiel et accessoires dedies</t>
  </si>
  <si>
    <t>NC02</t>
  </si>
  <si>
    <t>Purification des biomolecules : automates et accessoires dedies</t>
  </si>
  <si>
    <t>NC03</t>
  </si>
  <si>
    <t>Purification des biomolecules : consommables dedies aux automates</t>
  </si>
  <si>
    <t>NC04</t>
  </si>
  <si>
    <t>Extraction et separation des molecules : equipement de flash chromatographie</t>
  </si>
  <si>
    <t>NC05</t>
  </si>
  <si>
    <t>Extraction et separation des molecules : consommables pour flash chromatographie</t>
  </si>
  <si>
    <t>NC06</t>
  </si>
  <si>
    <t>Separation des molecules : autres equipements (sfc, cpc, extracteurs)</t>
  </si>
  <si>
    <t>NC07</t>
  </si>
  <si>
    <t>Separation des molecules : consommables dedies aux autres equipements</t>
  </si>
  <si>
    <t>NC11</t>
  </si>
  <si>
    <t>Biomol : imageurs pour gels et membranes et accessoires</t>
  </si>
  <si>
    <t>NC12</t>
  </si>
  <si>
    <t>Biomol : compteurs de radioactivite (simple ou multi detection)</t>
  </si>
  <si>
    <t>NC13</t>
  </si>
  <si>
    <t>Biomol : scanners (lecteurs optiques) de biopuces</t>
  </si>
  <si>
    <t>NC14</t>
  </si>
  <si>
    <t>NC15</t>
  </si>
  <si>
    <t>Biomol : automates d'hybridation in situ et accessoires</t>
  </si>
  <si>
    <t>NC16</t>
  </si>
  <si>
    <t>Biomol : sequenceurs, analyseurs genetiques et accessoires</t>
  </si>
  <si>
    <t>NC17</t>
  </si>
  <si>
    <t>Biomol : sequenceurs haut debit</t>
  </si>
  <si>
    <t>NC21</t>
  </si>
  <si>
    <t>Biologie moleculaire : thermocycleurs pour pcr conventionelle et accessoires</t>
  </si>
  <si>
    <t>NC22</t>
  </si>
  <si>
    <t>Biologie moleculaire : thermocycleurs pour pcr quantitative et accessoires</t>
  </si>
  <si>
    <t>NC23</t>
  </si>
  <si>
    <t>Biologie : automates pour la synthese des oligonucleotides et accessoires</t>
  </si>
  <si>
    <t>NC24</t>
  </si>
  <si>
    <t>Biologie : automates pour la synthese des peptides et accessoires</t>
  </si>
  <si>
    <t>NC25</t>
  </si>
  <si>
    <t>Chimie : appareils et reacteurs pour la chimie organique</t>
  </si>
  <si>
    <t>NC31</t>
  </si>
  <si>
    <t>Biologie : station d'hybridation de biopuces (microarrays)</t>
  </si>
  <si>
    <t>NC32</t>
  </si>
  <si>
    <t>Chimie et biologie : stations de pipetage automatisees</t>
  </si>
  <si>
    <t>NC33</t>
  </si>
  <si>
    <t>Chimie et biologie : pointes (cones) pour robots de pipetage</t>
  </si>
  <si>
    <t>NC34</t>
  </si>
  <si>
    <t>Chimie et biologie : automates de screening haut debit</t>
  </si>
  <si>
    <t>NC35</t>
  </si>
  <si>
    <t>Chimie et biologie : automates d'electrophysiologie</t>
  </si>
  <si>
    <t>NC41</t>
  </si>
  <si>
    <t>Culture cellulaire : fermenteurs et bioreacteurs</t>
  </si>
  <si>
    <t>NC51</t>
  </si>
  <si>
    <t>Materiel de micromanipulation des cellules, accessoires et consommables dedies</t>
  </si>
  <si>
    <t>NC52</t>
  </si>
  <si>
    <t>Biologie cellulaire : materiel de detection intracellulaire</t>
  </si>
  <si>
    <t>NC53</t>
  </si>
  <si>
    <t>Detection intracellulaire : consommables dedies aux instruments</t>
  </si>
  <si>
    <t>NC54</t>
  </si>
  <si>
    <t>Cytometrie en flux et tri cellulaire : materiel et accessoires</t>
  </si>
  <si>
    <t>NC55</t>
  </si>
  <si>
    <t>Cytometrie en flux et tri cellulaire : consommables dedies aux instruments</t>
  </si>
  <si>
    <t>NC56</t>
  </si>
  <si>
    <t>Comptage cellulaire : materiel et accessoires</t>
  </si>
  <si>
    <t>NC57</t>
  </si>
  <si>
    <t>Comptage cellulaire : consommables dedies aux instruments</t>
  </si>
  <si>
    <t>NC58</t>
  </si>
  <si>
    <t>Electrophysiologie conventionnelle (patch clamp) : materiel et accessoires</t>
  </si>
  <si>
    <t>NC59</t>
  </si>
  <si>
    <t>Electrophysiologie conventionnelle : consommables dedies aux instruments</t>
  </si>
  <si>
    <t>NC61</t>
  </si>
  <si>
    <t>Genie chimique : reacteurs</t>
  </si>
  <si>
    <t>NC62</t>
  </si>
  <si>
    <t>Genie chimique : equipements de purification</t>
  </si>
  <si>
    <t>NC63</t>
  </si>
  <si>
    <t>Genie chimique : autres equipements</t>
  </si>
  <si>
    <t>NC64</t>
  </si>
  <si>
    <t>Genie chimique : accessoires et consommables</t>
  </si>
  <si>
    <t>NC71</t>
  </si>
  <si>
    <t>NC72</t>
  </si>
  <si>
    <t>Chimie : analyseurs de mercure</t>
  </si>
  <si>
    <t>NC73</t>
  </si>
  <si>
    <t>NC74</t>
  </si>
  <si>
    <t>NC75</t>
  </si>
  <si>
    <t>Chimie : autres instruments d'analyse de l'eau</t>
  </si>
  <si>
    <t>NC76</t>
  </si>
  <si>
    <t>Chimie : autres instruments d'analyse de l'environnement</t>
  </si>
  <si>
    <t>NC81</t>
  </si>
  <si>
    <t>Chimie et physico-chimie : equipements de tests pharmaceutiques</t>
  </si>
  <si>
    <t>ND01</t>
  </si>
  <si>
    <t>Micropipettes mono et multicanales : maintece - verification - reparation</t>
  </si>
  <si>
    <t>ND02</t>
  </si>
  <si>
    <t>Verrerie soufflee : reparation</t>
  </si>
  <si>
    <t>ND03</t>
  </si>
  <si>
    <t xml:space="preserve">Balances pour la chimie et biologie : maintece - reparation - verification </t>
  </si>
  <si>
    <t>ND04</t>
  </si>
  <si>
    <t>Centrifugeuses : maintece - reparation - verification</t>
  </si>
  <si>
    <t>ND05</t>
  </si>
  <si>
    <t>Autre materiel de paillasse courant : maintece - verification - reparation</t>
  </si>
  <si>
    <t>ND11</t>
  </si>
  <si>
    <t>Chambres et autres machines thermiques : maintece - reparation</t>
  </si>
  <si>
    <t>ND12</t>
  </si>
  <si>
    <t>Incubateurs et incubateurs a co2 : maintece - reparation</t>
  </si>
  <si>
    <t>ND13</t>
  </si>
  <si>
    <t>Sterilisateurs : maintece - reparation - contrôle</t>
  </si>
  <si>
    <t>ND14</t>
  </si>
  <si>
    <t>Autre materiel courant de labo : reparatio, maintenance, calibration</t>
  </si>
  <si>
    <t>ND21</t>
  </si>
  <si>
    <t>Materiel de separation/purification des molecules : maintece - reparation</t>
  </si>
  <si>
    <t>ND31</t>
  </si>
  <si>
    <t>ND32</t>
  </si>
  <si>
    <t>Sequenceurs et analyseurs genetiques : maintece - reparation</t>
  </si>
  <si>
    <t>ND41</t>
  </si>
  <si>
    <t>Thermocycleurs et automates de synthese : maintece - reparation</t>
  </si>
  <si>
    <t>ND51</t>
  </si>
  <si>
    <t>Autres robots et automates : maintece - reparation</t>
  </si>
  <si>
    <t>ND52</t>
  </si>
  <si>
    <t>Cytometrie, comptage et tri cellulaire : maintece - reparation</t>
  </si>
  <si>
    <t>ND53</t>
  </si>
  <si>
    <t>Autres equipements de biologie cellulaire : maintece - reparation</t>
  </si>
  <si>
    <t>ND54</t>
  </si>
  <si>
    <t>Equipements de genie chimique : reparation et maintece</t>
  </si>
  <si>
    <t>ND55</t>
  </si>
  <si>
    <t>NE01</t>
  </si>
  <si>
    <t>Biologie : services de sequencage bas debit et services connexes</t>
  </si>
  <si>
    <t>NE02</t>
  </si>
  <si>
    <t>Biologie : services de sequencage haut debit et services connexes</t>
  </si>
  <si>
    <t>NE03</t>
  </si>
  <si>
    <t>Biologie : services de genotypage et services connexes</t>
  </si>
  <si>
    <t>NE04</t>
  </si>
  <si>
    <t>Biologie : autres services d'analyse genetique</t>
  </si>
  <si>
    <t>NE11</t>
  </si>
  <si>
    <t>Biologie cellulaire : services de cytometrie en flux et de tri cellulaire</t>
  </si>
  <si>
    <t>NE12</t>
  </si>
  <si>
    <t>Biologie cellulaire : autres services</t>
  </si>
  <si>
    <t>NE21</t>
  </si>
  <si>
    <t>Biologie et chimie : services d'analyses par chromatographie (hplc)</t>
  </si>
  <si>
    <t>NE22</t>
  </si>
  <si>
    <t>Biologie : autres services d'analyses biologiques et biochimiques</t>
  </si>
  <si>
    <t>NE23</t>
  </si>
  <si>
    <t>Chimie : autres services d'analyse chimique</t>
  </si>
  <si>
    <t>NE24</t>
  </si>
  <si>
    <t>Genie chimique : services d'etudes de procedes</t>
  </si>
  <si>
    <t>NE25</t>
  </si>
  <si>
    <t>Chimie et biologie : autres services</t>
  </si>
  <si>
    <t>OA01</t>
  </si>
  <si>
    <t>Opto : lentilles et systemes de lentilles</t>
  </si>
  <si>
    <t>OA02</t>
  </si>
  <si>
    <t>Opto : miroirs</t>
  </si>
  <si>
    <t>OA03</t>
  </si>
  <si>
    <t>OA04</t>
  </si>
  <si>
    <t>Opto : lames, fenetres et cristaux optiques</t>
  </si>
  <si>
    <t>OA05</t>
  </si>
  <si>
    <t>Opto : filtres optiques, polarisateurs, cubes et prismes</t>
  </si>
  <si>
    <t>OA06</t>
  </si>
  <si>
    <t>Opto : fibres optiques</t>
  </si>
  <si>
    <t>OA07</t>
  </si>
  <si>
    <t>Opto : autres composants optiques passifs</t>
  </si>
  <si>
    <t>OA08</t>
  </si>
  <si>
    <t>Opto : masques et materiel coronographique</t>
  </si>
  <si>
    <t>OA11</t>
  </si>
  <si>
    <t>Opto : cameras uv-visible</t>
  </si>
  <si>
    <t>OA12</t>
  </si>
  <si>
    <t>Opto : cameras infra-rouge</t>
  </si>
  <si>
    <t>OA13</t>
  </si>
  <si>
    <t>Opto : cameras a rayons x</t>
  </si>
  <si>
    <t>OA14</t>
  </si>
  <si>
    <t>Opto : optique pour cameras</t>
  </si>
  <si>
    <t>OA15</t>
  </si>
  <si>
    <t>Opto : detecteurs et autre materiel d'optoelectronique (hors cameras)</t>
  </si>
  <si>
    <t>OA21</t>
  </si>
  <si>
    <t>Opto : micropositionnement et optomecanique</t>
  </si>
  <si>
    <t>OA22</t>
  </si>
  <si>
    <t>Opto : bancs, tables optiques, et accessoires</t>
  </si>
  <si>
    <t>OA31</t>
  </si>
  <si>
    <t>Opto : lasers a gaz</t>
  </si>
  <si>
    <t>OA32</t>
  </si>
  <si>
    <t>Opto : lasers a solide</t>
  </si>
  <si>
    <t>OA33</t>
  </si>
  <si>
    <t>Opto : lasers a semi-conducteurs (diodes lasers)</t>
  </si>
  <si>
    <t>OA34</t>
  </si>
  <si>
    <t>Opto : lasers a vapeur metallique</t>
  </si>
  <si>
    <t>OA35</t>
  </si>
  <si>
    <t>Opto : lasers a fibre</t>
  </si>
  <si>
    <t>OA36</t>
  </si>
  <si>
    <t>Opto : lasers a colorants organiques (dye lasers)</t>
  </si>
  <si>
    <t>OA37</t>
  </si>
  <si>
    <t>OA38</t>
  </si>
  <si>
    <t>OA39</t>
  </si>
  <si>
    <t>OA41</t>
  </si>
  <si>
    <t>Opto : outillage pour l'optique</t>
  </si>
  <si>
    <t>OA42</t>
  </si>
  <si>
    <t>Opto : instruments de metrologie des faisceaux lasers</t>
  </si>
  <si>
    <t>OA43</t>
  </si>
  <si>
    <t>Opto : pyrometres optiques</t>
  </si>
  <si>
    <t>OA44</t>
  </si>
  <si>
    <t>OA45</t>
  </si>
  <si>
    <t>Opto : telescopes, lunettes astronomiques, jumelles et accessoires</t>
  </si>
  <si>
    <t>OA51</t>
  </si>
  <si>
    <t>Systemes optiques ou opto electroniques complexes</t>
  </si>
  <si>
    <t>OB11</t>
  </si>
  <si>
    <t>Opto : reparation verification maintece des lasers</t>
  </si>
  <si>
    <t>OB12</t>
  </si>
  <si>
    <t>Opto : reparation verification maintece des cameras</t>
  </si>
  <si>
    <t>OB13</t>
  </si>
  <si>
    <t>Opto : reparation verification maintece des autres equipements d'optique</t>
  </si>
  <si>
    <t>OC01</t>
  </si>
  <si>
    <t>OC02</t>
  </si>
  <si>
    <t>Opto : services de traitement de surface des composants optiques</t>
  </si>
  <si>
    <t>OC03</t>
  </si>
  <si>
    <t>Opto : services de controle des composants optiques</t>
  </si>
  <si>
    <t>OC04</t>
  </si>
  <si>
    <t>Opto : services d'etudes et conception en optique</t>
  </si>
  <si>
    <t>OC05</t>
  </si>
  <si>
    <t>Opto : services de tests en optique</t>
  </si>
  <si>
    <t>PA01</t>
  </si>
  <si>
    <t>Radioactivite : sources radioactives</t>
  </si>
  <si>
    <t>PA02</t>
  </si>
  <si>
    <t>Radioactivite : instruments de mesure (hors detection en biologie)</t>
  </si>
  <si>
    <t>PA11</t>
  </si>
  <si>
    <t>Production de particules : canons a electrons et canons a ions</t>
  </si>
  <si>
    <t>PA12</t>
  </si>
  <si>
    <t>Production de particules : accessoires et pieces detachees de canons</t>
  </si>
  <si>
    <t>PA21</t>
  </si>
  <si>
    <t>Materiel pour l'acceleration des particules</t>
  </si>
  <si>
    <t>PA22</t>
  </si>
  <si>
    <t>Materiel pour la convergence des faisceaux de particules</t>
  </si>
  <si>
    <t>PA23</t>
  </si>
  <si>
    <t>Materiel de mesures de l'acceleration des particules</t>
  </si>
  <si>
    <t>PB01</t>
  </si>
  <si>
    <t>Instruments de calorimetrie, analyse thermique et thermomecanique</t>
  </si>
  <si>
    <t>PB02</t>
  </si>
  <si>
    <t>PB03</t>
  </si>
  <si>
    <t>Instruments de caracterisation mecanique des surfaces et accessoires</t>
  </si>
  <si>
    <t>PB04</t>
  </si>
  <si>
    <t>Granulometres lasers et accessoires</t>
  </si>
  <si>
    <t>PB05</t>
  </si>
  <si>
    <t>Zetametres et accessoires</t>
  </si>
  <si>
    <t>PB06</t>
  </si>
  <si>
    <t>Autres appareils d'analyse des particules solides et accessoires</t>
  </si>
  <si>
    <t>PB07</t>
  </si>
  <si>
    <t>Autres instruments pour la caracterisation des solides  et accessoires</t>
  </si>
  <si>
    <t>PB11</t>
  </si>
  <si>
    <t>Appareils de mesure / capteurs de pression</t>
  </si>
  <si>
    <t>PB12</t>
  </si>
  <si>
    <t>Appareils de mesure / capteurs de temperature (hors cryogenie)</t>
  </si>
  <si>
    <t>PB13</t>
  </si>
  <si>
    <t>Appareils de mesure / capteurs de vitesse / debit</t>
  </si>
  <si>
    <t>PB21</t>
  </si>
  <si>
    <t>PB22</t>
  </si>
  <si>
    <t>Instrumentation magnetique</t>
  </si>
  <si>
    <t>PB23</t>
  </si>
  <si>
    <t>Systemes cryomagnetiques (hors rmn)</t>
  </si>
  <si>
    <t>PB24</t>
  </si>
  <si>
    <t>Systemes de mesures cryogeniques</t>
  </si>
  <si>
    <t>PB25</t>
  </si>
  <si>
    <t>Materiaux supraconducteurs</t>
  </si>
  <si>
    <t>PB31</t>
  </si>
  <si>
    <t>Systemes de mesure a sonde de langmuir</t>
  </si>
  <si>
    <t>PB32</t>
  </si>
  <si>
    <t>PB33</t>
  </si>
  <si>
    <t>PB34</t>
  </si>
  <si>
    <t>Appareils de mesures acoustiques</t>
  </si>
  <si>
    <t>PB35</t>
  </si>
  <si>
    <t>Appareils de mesures physiques multiples</t>
  </si>
  <si>
    <t>PB36</t>
  </si>
  <si>
    <t>Appareils pour autres mesures physiques</t>
  </si>
  <si>
    <t>PB41</t>
  </si>
  <si>
    <t>Physico-chimie : fours speciaux hors techniques sous vide</t>
  </si>
  <si>
    <t>PB42</t>
  </si>
  <si>
    <t>Materiel de cristallogenese</t>
  </si>
  <si>
    <t>PB43</t>
  </si>
  <si>
    <t>Trempe sur roue (melt spinner)</t>
  </si>
  <si>
    <t>PB44</t>
  </si>
  <si>
    <t>Physique : autres appareils speciaux</t>
  </si>
  <si>
    <t>PB51</t>
  </si>
  <si>
    <t>Groupes frigorifiques</t>
  </si>
  <si>
    <t>PC01</t>
  </si>
  <si>
    <t>Reparation et maintece des equipements de mesure de la radioactivite</t>
  </si>
  <si>
    <t>PC02</t>
  </si>
  <si>
    <t>Production et acceleration des particules : reparation et maintece</t>
  </si>
  <si>
    <t>PC11</t>
  </si>
  <si>
    <t>Reparation et maintece des appareils de caracterisation des materiaux</t>
  </si>
  <si>
    <t>PC21</t>
  </si>
  <si>
    <t>Reparation et maintece des appareils de mesures physiques courants</t>
  </si>
  <si>
    <t>PC22</t>
  </si>
  <si>
    <t>Reparation et maintece des autres appareils de mesures physiques</t>
  </si>
  <si>
    <t>PC23</t>
  </si>
  <si>
    <t>Physique : reparation et maintece des autres appareils speciaux</t>
  </si>
  <si>
    <t>PC31</t>
  </si>
  <si>
    <t>Maintece des groupes frigorifiques</t>
  </si>
  <si>
    <t>PD01</t>
  </si>
  <si>
    <t>Mesure de la radioactivite : services de datation (au carbone 14)</t>
  </si>
  <si>
    <t>PD02</t>
  </si>
  <si>
    <t>Physique nucleaire et corpusculaire : autres services</t>
  </si>
  <si>
    <t>PD11</t>
  </si>
  <si>
    <t>Mesures physiques : services de caracterisation des materiaux</t>
  </si>
  <si>
    <t>QA01</t>
  </si>
  <si>
    <t>Experimentation vegetale : plantes et plants</t>
  </si>
  <si>
    <t>QA02</t>
  </si>
  <si>
    <t>Experimentation vegetale : semences et tubercules</t>
  </si>
  <si>
    <t>QA03</t>
  </si>
  <si>
    <t>Experimentation vegetale : champignons</t>
  </si>
  <si>
    <t>QA04</t>
  </si>
  <si>
    <t>Experimentation vegetale : vegetaux marins</t>
  </si>
  <si>
    <t>QA05</t>
  </si>
  <si>
    <t>Experimentation vegetale : autres vegetaux</t>
  </si>
  <si>
    <t>QA11</t>
  </si>
  <si>
    <t>Substrats de culture d'origine naturelle ou artificielle</t>
  </si>
  <si>
    <t>QA12</t>
  </si>
  <si>
    <t>Fertilisants pour vegetaux type engrais</t>
  </si>
  <si>
    <t>QA13</t>
  </si>
  <si>
    <t xml:space="preserve">Nutriments additionnels pour vegetaux et fertilisants des sols </t>
  </si>
  <si>
    <t>QA21</t>
  </si>
  <si>
    <t>Produits phytosanitaires contre les pathogenes vegetaux et plantes concurrentes</t>
  </si>
  <si>
    <t>QA22</t>
  </si>
  <si>
    <t xml:space="preserve">Produits phytosanitaires contre les pathogenes cryptogamiques </t>
  </si>
  <si>
    <t>QA23</t>
  </si>
  <si>
    <t>Produits phytosanitaires insecticides et a usage repulsif</t>
  </si>
  <si>
    <t>QA24</t>
  </si>
  <si>
    <t>Autres moyens de protection ou de conservation des vegetaux</t>
  </si>
  <si>
    <t>QB01</t>
  </si>
  <si>
    <t>Experimentation vegetale : petites fournitures et consommables courants</t>
  </si>
  <si>
    <t>QB02</t>
  </si>
  <si>
    <t>Experimentation vegetale : petites fournitures et consommables pour serres</t>
  </si>
  <si>
    <t>QB03</t>
  </si>
  <si>
    <t>Petites fournitures hors serres pour la protection des espaces cultives</t>
  </si>
  <si>
    <t>QB04</t>
  </si>
  <si>
    <t>Experimentation vegetale : autres petites fournitures et consommables</t>
  </si>
  <si>
    <t>QB11</t>
  </si>
  <si>
    <t>Experimentation vegetale : serres</t>
  </si>
  <si>
    <t>QB12</t>
  </si>
  <si>
    <t>Materiel et accessoires destines a l'experimentation vegetale sous serre</t>
  </si>
  <si>
    <t>QB21</t>
  </si>
  <si>
    <t>Engins de traction agricole</t>
  </si>
  <si>
    <t>QB22</t>
  </si>
  <si>
    <t>Engins tractes et equipements de manutention agricole</t>
  </si>
  <si>
    <t>QB23</t>
  </si>
  <si>
    <t>Equipements tractes et machines automotrices pour travail des sols</t>
  </si>
  <si>
    <t>QB31</t>
  </si>
  <si>
    <t>Equipements tractes et machines pour les semis et plantations</t>
  </si>
  <si>
    <t>QB32</t>
  </si>
  <si>
    <t>Equipements d'irrigation des cultures</t>
  </si>
  <si>
    <t>QB33</t>
  </si>
  <si>
    <t>Equipements de mesures hydrometriques et d'optimisation de l'irrigation</t>
  </si>
  <si>
    <t>QB34</t>
  </si>
  <si>
    <t>QB35</t>
  </si>
  <si>
    <t>Machines pour la recolte des fourrages conserves secs</t>
  </si>
  <si>
    <t>QB36</t>
  </si>
  <si>
    <t>Machines pour la recolte des fourrages verts destines a l'ensilage</t>
  </si>
  <si>
    <t>QB37</t>
  </si>
  <si>
    <t>Machines pour la recolte des cereales, du colza et des proteagineux</t>
  </si>
  <si>
    <t>QB38</t>
  </si>
  <si>
    <t>Machines pour la recolte des tubercules</t>
  </si>
  <si>
    <t>QB39</t>
  </si>
  <si>
    <t>Equipements de stockage et de conservation des aliments cultives</t>
  </si>
  <si>
    <t>QB41</t>
  </si>
  <si>
    <t>Equipements et materiel specifiques pour la viticulture experimentale</t>
  </si>
  <si>
    <t>QB42</t>
  </si>
  <si>
    <t>Equipements et materiel specifiques pour la sylviculture et l'arboriculture</t>
  </si>
  <si>
    <t>QB43</t>
  </si>
  <si>
    <t>Materiel de coupe commun a la viticulture, la sylviculture et l'arboriculture</t>
  </si>
  <si>
    <t>QB51</t>
  </si>
  <si>
    <t>Materiel destine a l'experimentation agronomique</t>
  </si>
  <si>
    <t>QC01</t>
  </si>
  <si>
    <t>Reparation et maintece du materiel d'experimentation vegetale</t>
  </si>
  <si>
    <t>QD01</t>
  </si>
  <si>
    <t>Experimentation vegetale : services d'expertise des sols</t>
  </si>
  <si>
    <t>QD02</t>
  </si>
  <si>
    <t>Services d'expertise botanique</t>
  </si>
  <si>
    <t>QD03</t>
  </si>
  <si>
    <t>Services d'entretien des sols et des cultures experimentales</t>
  </si>
  <si>
    <t>QD04</t>
  </si>
  <si>
    <t>Services de recolte et de conditionnement des produits vegetaux</t>
  </si>
  <si>
    <t>QD05</t>
  </si>
  <si>
    <t>Autres services connexes aux cultures experimentales</t>
  </si>
  <si>
    <t>RA01</t>
  </si>
  <si>
    <t>Metaux (materiaux a usiner et pieces sur catalogue)</t>
  </si>
  <si>
    <t>RA02</t>
  </si>
  <si>
    <t>Metaux nobles (materiaux a usiner et pieces sur catalogue)</t>
  </si>
  <si>
    <t>RA03</t>
  </si>
  <si>
    <t>Plastiques (materiaux a usiner et pieces sur catalogue)</t>
  </si>
  <si>
    <t>RA04</t>
  </si>
  <si>
    <t>Ceramiques  (materiaux a usiner et pieces sur catalogue)</t>
  </si>
  <si>
    <t>RA05</t>
  </si>
  <si>
    <t>Composites  (materiaux et pieces sur catalogue)</t>
  </si>
  <si>
    <t>RA06</t>
  </si>
  <si>
    <t>Materiaux organiques autres que plastiques  (materiaux et pieces sur catalogue)</t>
  </si>
  <si>
    <t>RA11</t>
  </si>
  <si>
    <t>Machines-outils a commande numerique</t>
  </si>
  <si>
    <t>RA12</t>
  </si>
  <si>
    <t>Accessoires pour machines-outils a commande numerique</t>
  </si>
  <si>
    <t>RA13</t>
  </si>
  <si>
    <t>Machines-outils conventionnelles</t>
  </si>
  <si>
    <t>RA14</t>
  </si>
  <si>
    <t>Accessoires pour machines-outils conventionnelles</t>
  </si>
  <si>
    <t>RA15</t>
  </si>
  <si>
    <t>Consommables pour machines-outils (cn et conventionnelles)</t>
  </si>
  <si>
    <t>RA16</t>
  </si>
  <si>
    <t>Outillage d'atelier non portatif</t>
  </si>
  <si>
    <t>RA17</t>
  </si>
  <si>
    <t>Consommables pour outillage d'atelier non portatif</t>
  </si>
  <si>
    <t>RA18</t>
  </si>
  <si>
    <t>RA19</t>
  </si>
  <si>
    <t>Consommables pour machines 3d</t>
  </si>
  <si>
    <t>RA21</t>
  </si>
  <si>
    <t>Outils electroportatifs et accessoires</t>
  </si>
  <si>
    <t>RA22</t>
  </si>
  <si>
    <t>Outils a main non electroportatifs</t>
  </si>
  <si>
    <t>RA23</t>
  </si>
  <si>
    <t>Quincaillerie - autres fournitures d'atelier diverses</t>
  </si>
  <si>
    <t>RA31</t>
  </si>
  <si>
    <t>Mobilier d'atelier</t>
  </si>
  <si>
    <t>RA32</t>
  </si>
  <si>
    <t>Rangements d'atelier</t>
  </si>
  <si>
    <t>RA33</t>
  </si>
  <si>
    <t>Amenagements d'atelier</t>
  </si>
  <si>
    <t>RA41</t>
  </si>
  <si>
    <t>Pont roulants et chariots elevateurs (hors batiments)</t>
  </si>
  <si>
    <t>RA42</t>
  </si>
  <si>
    <t>Autres equipements mecaniques speciaux</t>
  </si>
  <si>
    <t>RB01</t>
  </si>
  <si>
    <t>Automatique : maquettes de mise en situation ou de prototypage</t>
  </si>
  <si>
    <t>RB02</t>
  </si>
  <si>
    <t>Automatique : elements de systeme electro-mecanique</t>
  </si>
  <si>
    <t>RB03</t>
  </si>
  <si>
    <t>Automatique : elements de contrôle commande</t>
  </si>
  <si>
    <t>RC01</t>
  </si>
  <si>
    <t>Reparation et maintece des machines et outils d'ateliers</t>
  </si>
  <si>
    <t>RC02</t>
  </si>
  <si>
    <t>Reparation et maintece des ponts roulants et chariots elevateurs</t>
  </si>
  <si>
    <t>RC03</t>
  </si>
  <si>
    <t>Reparation et maintece des autres gros materiels d'atelier</t>
  </si>
  <si>
    <t>RC11</t>
  </si>
  <si>
    <t>Automatique : reparation et maintece des systemes electro-mecaniques</t>
  </si>
  <si>
    <t>RC12</t>
  </si>
  <si>
    <t>Automatique : reparation et maintece des elements de contrôle commande</t>
  </si>
  <si>
    <t>RC13</t>
  </si>
  <si>
    <t>Automatique : reparation et maintece de l'instrumentation specifique</t>
  </si>
  <si>
    <t>RD01</t>
  </si>
  <si>
    <t>Services d'etudes et de conception de pieces mecaniques</t>
  </si>
  <si>
    <t>RD02</t>
  </si>
  <si>
    <t>Pieces mecaniques usinees a facon</t>
  </si>
  <si>
    <t>RD03</t>
  </si>
  <si>
    <t>Services de traitement de surface et traitement thermique de pieces mecaniques</t>
  </si>
  <si>
    <t>RD04</t>
  </si>
  <si>
    <t>Services de blindage (electromagnetique)</t>
  </si>
  <si>
    <t>RD05</t>
  </si>
  <si>
    <t>Services de metrologie et de contrôles en mecanique</t>
  </si>
  <si>
    <t>RD06</t>
  </si>
  <si>
    <t>Services d'essais mecaniques</t>
  </si>
  <si>
    <t>RD07</t>
  </si>
  <si>
    <t>RD11</t>
  </si>
  <si>
    <t>Automatique : services d'etude, conception, integration</t>
  </si>
  <si>
    <t>RD21</t>
  </si>
  <si>
    <t>RD22</t>
  </si>
  <si>
    <t>RD23</t>
  </si>
  <si>
    <t>RD24</t>
  </si>
  <si>
    <t>RD25</t>
  </si>
  <si>
    <t>Maintece des logiciels pour la mecanique</t>
  </si>
  <si>
    <t>RD31</t>
  </si>
  <si>
    <t>RD32</t>
  </si>
  <si>
    <t>Maintece des logiciels pour l'automatique</t>
  </si>
  <si>
    <t>SA01</t>
  </si>
  <si>
    <t>Spectrometrie rmn : spectrometres complets</t>
  </si>
  <si>
    <t>SA02</t>
  </si>
  <si>
    <t>Spectrometrie rmn : cryosondes / tetes de mesures</t>
  </si>
  <si>
    <t>SA03</t>
  </si>
  <si>
    <t>Spectrometrie rmn : aimants supraconducteurs</t>
  </si>
  <si>
    <t>SA04</t>
  </si>
  <si>
    <t>Spectrometrie rmn : consoles electroniques</t>
  </si>
  <si>
    <t>SA05</t>
  </si>
  <si>
    <t>Spectrometrie rmn : autre materiel, accessoires, pieces detachees</t>
  </si>
  <si>
    <t>SA11</t>
  </si>
  <si>
    <t>Spectrometrie rpe : spectrometres complets</t>
  </si>
  <si>
    <t>SA12</t>
  </si>
  <si>
    <t>Spectrometrie rpe : autre materiel, accessoires, pieces detachees</t>
  </si>
  <si>
    <t>SB01</t>
  </si>
  <si>
    <t>Spectrometrie de masse des ions secondaires : sondes ioniques ims</t>
  </si>
  <si>
    <t>SB02</t>
  </si>
  <si>
    <t>SB11</t>
  </si>
  <si>
    <t>Spectroscopie massique de decharge luminescente (gdms) : spectrometres complets</t>
  </si>
  <si>
    <t>SB12</t>
  </si>
  <si>
    <t xml:space="preserve">Spectroscopie gdms : autre materiel et pieces detachees </t>
  </si>
  <si>
    <t>SB21</t>
  </si>
  <si>
    <t>Spectrometres de masse a resoce cyclotronique d'ions (ft-icr)</t>
  </si>
  <si>
    <t>SB22</t>
  </si>
  <si>
    <t>Spectrometrie ft-icr : autre materiel et consommables dedies</t>
  </si>
  <si>
    <t>SB23</t>
  </si>
  <si>
    <t>Spectrometres de masse pour la biologie</t>
  </si>
  <si>
    <t>SB24</t>
  </si>
  <si>
    <t>Spectro de masse pour la biologie : autre materiel et consommables dedies</t>
  </si>
  <si>
    <t>SB31</t>
  </si>
  <si>
    <t>Spectrometres de masse pour la chimie</t>
  </si>
  <si>
    <t>SB32</t>
  </si>
  <si>
    <t xml:space="preserve">Spectro de masse pour la chimie : autre materiel et consommables dedies </t>
  </si>
  <si>
    <t>SB51</t>
  </si>
  <si>
    <t>Chromatographie liquide analytique : chaines, detecteurs, pompes</t>
  </si>
  <si>
    <t>SB52</t>
  </si>
  <si>
    <t>Chromatographie liquide analytique : colonnes et autres consommables dedies</t>
  </si>
  <si>
    <t>SB53</t>
  </si>
  <si>
    <t>SB54</t>
  </si>
  <si>
    <t>Chromatographie gazeuse analytique : colonnes et autres consommables dedies</t>
  </si>
  <si>
    <t>SB55</t>
  </si>
  <si>
    <t>Materiel d'electrophorese capillaire : instruments</t>
  </si>
  <si>
    <t>SB56</t>
  </si>
  <si>
    <t>Materiel d'electrophorese capillaire : consommables dedies aux instruments</t>
  </si>
  <si>
    <t>SC01</t>
  </si>
  <si>
    <t>Diffraction x : diffractometres a rayons x complets</t>
  </si>
  <si>
    <t>SC02</t>
  </si>
  <si>
    <t>Diffraction x : generateurs de rayons x</t>
  </si>
  <si>
    <t>SC03</t>
  </si>
  <si>
    <t>Diffraction x : autre materiel et consommables dedies</t>
  </si>
  <si>
    <t>SC04</t>
  </si>
  <si>
    <t>Diffusion des rayons x : systemes complets</t>
  </si>
  <si>
    <t>SC05</t>
  </si>
  <si>
    <t>Diffusion des rayons x : autre materiel et consommables dedies</t>
  </si>
  <si>
    <t>SC11</t>
  </si>
  <si>
    <t>Spectrometrie de fluorescence x (xrf) : spectrometres complets</t>
  </si>
  <si>
    <t>SC12</t>
  </si>
  <si>
    <t>Spectrometrie de fluorescence x : autre materiel et consommables dedies</t>
  </si>
  <si>
    <t>SC21</t>
  </si>
  <si>
    <t>Rayons x : tomographes a rayons x</t>
  </si>
  <si>
    <t>SC22</t>
  </si>
  <si>
    <t>Rayons x : autre materiel et consommables dedies aux instruments</t>
  </si>
  <si>
    <t>SD01</t>
  </si>
  <si>
    <t>SD02</t>
  </si>
  <si>
    <t>Spectrometrie electronique : autre materiel et consommables dedies</t>
  </si>
  <si>
    <t>SD03</t>
  </si>
  <si>
    <t>SD04</t>
  </si>
  <si>
    <t>Spectrometrie ionique : autre materiel et consommables dedies</t>
  </si>
  <si>
    <t>SE01</t>
  </si>
  <si>
    <t>Spectrometrie raman : spectrometres complets</t>
  </si>
  <si>
    <t>SE02</t>
  </si>
  <si>
    <t>Spectrometrie raman : autre materiel et pieces detachees dedies</t>
  </si>
  <si>
    <t>SE11</t>
  </si>
  <si>
    <t>Spectrophotometrie uv-visible : lecteurs de microplaques (sans radioactivite)</t>
  </si>
  <si>
    <t>SE12</t>
  </si>
  <si>
    <t>Spectrometres uv-visible et infra rouge (hors lecteurs de microplaques)</t>
  </si>
  <si>
    <t>SE13</t>
  </si>
  <si>
    <t>Spectrophotometrie uv-visible : autre materiel et consommables dedies</t>
  </si>
  <si>
    <t>SE14</t>
  </si>
  <si>
    <t>Spectrofluorimetres et fluorimetres (hors lecteurs de microplaques)</t>
  </si>
  <si>
    <t>SE15</t>
  </si>
  <si>
    <t>Spectrofluorimetrie et fluorimetrie : autre materiel et consommables dedies</t>
  </si>
  <si>
    <t>SE21</t>
  </si>
  <si>
    <t>Spectropolarimetrie - polarimetrie : spectrometres complets</t>
  </si>
  <si>
    <t>SE22</t>
  </si>
  <si>
    <t>Spectropolarimetrie - polarimetrie : autre materiel et consommables dedies</t>
  </si>
  <si>
    <t>SE23</t>
  </si>
  <si>
    <t>Dichroisme circulaire : spectrometres complets</t>
  </si>
  <si>
    <t>SE24</t>
  </si>
  <si>
    <t>Dichroisme circulaire : autre materiel et consommables dedies aux instruments</t>
  </si>
  <si>
    <t>SE31</t>
  </si>
  <si>
    <t>Ellipsometrie spectroscopique : spectrometres complets</t>
  </si>
  <si>
    <t>SE32</t>
  </si>
  <si>
    <t>Ellipsometrie spectroscopique : autre materiel et consommables dedies</t>
  </si>
  <si>
    <t>SE41</t>
  </si>
  <si>
    <t>Interferometrie spectroscopique : spectrometres complets</t>
  </si>
  <si>
    <t>SE42</t>
  </si>
  <si>
    <t>Interferometrie spectroscopique : autre materiel et consommables dedies</t>
  </si>
  <si>
    <t>SE51</t>
  </si>
  <si>
    <t>Spectrometres d'absorption et d'emission atomique</t>
  </si>
  <si>
    <t>SE52</t>
  </si>
  <si>
    <t>SE61</t>
  </si>
  <si>
    <t>Spectrometrie optique : lampes pour spectrometres / spectrophotometres</t>
  </si>
  <si>
    <t>SF01</t>
  </si>
  <si>
    <t>Spectroscopie dielectrique : equipements et accessoires</t>
  </si>
  <si>
    <t>SF02</t>
  </si>
  <si>
    <t>Refractometrie de resoce de plasmon de surface : equipements et accessoires</t>
  </si>
  <si>
    <t>SF03</t>
  </si>
  <si>
    <t>Autres techniques spectroscopiques : equipements et accessoires</t>
  </si>
  <si>
    <t>SG01</t>
  </si>
  <si>
    <t>Spectrometrie rmn et rpe : maintece, reparation du materiel</t>
  </si>
  <si>
    <t>SG11</t>
  </si>
  <si>
    <t>Spectroscopie massique de decharge luminescente : maintece et reparation</t>
  </si>
  <si>
    <t>SG12</t>
  </si>
  <si>
    <t>Spectrometrie de masse des ions secondaires : maintece et reparation</t>
  </si>
  <si>
    <t>SG13</t>
  </si>
  <si>
    <t>Spectrometrie de masse : maintece et reparation</t>
  </si>
  <si>
    <t>SG14</t>
  </si>
  <si>
    <t>Techniques separatives analytiques : maintece et reparation</t>
  </si>
  <si>
    <t>SG21</t>
  </si>
  <si>
    <t>Diffraction x : maintece et reparation des instruments</t>
  </si>
  <si>
    <t>SG22</t>
  </si>
  <si>
    <t>Fluorescence x : maintece et reparation des instruments</t>
  </si>
  <si>
    <t>SG23</t>
  </si>
  <si>
    <t>Rayons x : maintece et reparation des autres instruments</t>
  </si>
  <si>
    <t>SG31</t>
  </si>
  <si>
    <t>Spectrometrie electronique et ionique : maintece et reparation</t>
  </si>
  <si>
    <t>SG41</t>
  </si>
  <si>
    <t>Spectrometrie raman : maintece et reparation</t>
  </si>
  <si>
    <t>SG42</t>
  </si>
  <si>
    <t>Spectrometrie uv-vis-ir : maintece et reparation</t>
  </si>
  <si>
    <t>SG43</t>
  </si>
  <si>
    <t xml:space="preserve">Spectrofluorimetrie et fluorimetrie : maintece et reparation </t>
  </si>
  <si>
    <t>SG44</t>
  </si>
  <si>
    <t xml:space="preserve">Spectropolarimetrie et dichroisme circulaire : maintece et reparation </t>
  </si>
  <si>
    <t>SG45</t>
  </si>
  <si>
    <t>Ellipsometrie spectroscopique : maintece et reparation</t>
  </si>
  <si>
    <t>SG46</t>
  </si>
  <si>
    <t>Interferometrie : maintece et reparation</t>
  </si>
  <si>
    <t>SG47</t>
  </si>
  <si>
    <t>Spectrometrie d'absorption et d'emission atomique : maintece et reparation</t>
  </si>
  <si>
    <t>SG48</t>
  </si>
  <si>
    <t>Autres types de spectrometrie optique : maintece et reparation</t>
  </si>
  <si>
    <t>SG51</t>
  </si>
  <si>
    <t>Spectroscopie dielectrique : maintece et reparation</t>
  </si>
  <si>
    <t>SG52</t>
  </si>
  <si>
    <t>Refractometrie de resoce de plasmon de surface : maintece et reparation</t>
  </si>
  <si>
    <t>SH01</t>
  </si>
  <si>
    <t>Spectrometrie rmn et rpe : services d'analyses</t>
  </si>
  <si>
    <t>SH11</t>
  </si>
  <si>
    <t>Spectrometrie de masse : services d'analyses</t>
  </si>
  <si>
    <t>SH12</t>
  </si>
  <si>
    <t>Spectrometrie de masse des ions secondaires : services d'analyses</t>
  </si>
  <si>
    <t>SH13</t>
  </si>
  <si>
    <t>Spectroscopie massique de decharge luminescente (gdms) : services d'analyses</t>
  </si>
  <si>
    <t>SH21</t>
  </si>
  <si>
    <t>Diffraction x : services d'analyses</t>
  </si>
  <si>
    <t>SH22</t>
  </si>
  <si>
    <t>Diffusion x : services d'analyses</t>
  </si>
  <si>
    <t>SH23</t>
  </si>
  <si>
    <t>Fluorescence x : services d'analyses</t>
  </si>
  <si>
    <t>SH24</t>
  </si>
  <si>
    <t>Tomographie x : services d'analyses</t>
  </si>
  <si>
    <t>SH31</t>
  </si>
  <si>
    <t>Spectrometrie electronique et ionique : services d'analyses</t>
  </si>
  <si>
    <t>SH41</t>
  </si>
  <si>
    <t>Spectrometrie raman : services d'analyses</t>
  </si>
  <si>
    <t>SH42</t>
  </si>
  <si>
    <t>Spectrometrie uv-vis-ir : services d'analyses</t>
  </si>
  <si>
    <t>SH43</t>
  </si>
  <si>
    <t>Spectrofluorimetrie et fluorimetrie : services d'analyses</t>
  </si>
  <si>
    <t>SH44</t>
  </si>
  <si>
    <t>Spectrometrie d'absorption et d'emission atomique : services d'analyses</t>
  </si>
  <si>
    <t>SH45</t>
  </si>
  <si>
    <t>Autres types de spectrometrie optique : services d'analyse</t>
  </si>
  <si>
    <t>SH51</t>
  </si>
  <si>
    <t>Autres techniques spectroscopiques : services d'analyse</t>
  </si>
  <si>
    <t>TA01</t>
  </si>
  <si>
    <t>Composants electroniques actifs et passifs</t>
  </si>
  <si>
    <t>TA02</t>
  </si>
  <si>
    <t>Composants electromecaniques et accessoires de cablage</t>
  </si>
  <si>
    <t>TA03</t>
  </si>
  <si>
    <t>TA04</t>
  </si>
  <si>
    <t>Circuits imprimes multicouches (pcb) standards ou a facon</t>
  </si>
  <si>
    <t>TA05</t>
  </si>
  <si>
    <t>Cartes electroniques (realisation et cablage de)</t>
  </si>
  <si>
    <t>TA06</t>
  </si>
  <si>
    <t>Composants electroniques specifiques (asic) (fabriques a facon)</t>
  </si>
  <si>
    <t>TA11</t>
  </si>
  <si>
    <t>TA12</t>
  </si>
  <si>
    <t>TA13</t>
  </si>
  <si>
    <t>TA14</t>
  </si>
  <si>
    <t>TA15</t>
  </si>
  <si>
    <t>TA16</t>
  </si>
  <si>
    <t>TA21</t>
  </si>
  <si>
    <t>TA22</t>
  </si>
  <si>
    <t>Petits equipements et consommables pour l'electronique</t>
  </si>
  <si>
    <t>TA31</t>
  </si>
  <si>
    <t>Systemes electroniques ou electromecaniques speciaux</t>
  </si>
  <si>
    <t>TB01</t>
  </si>
  <si>
    <t>Instruments de generation et traitement des signaux (generateurs, ampli)</t>
  </si>
  <si>
    <t>TB02</t>
  </si>
  <si>
    <t>TB03</t>
  </si>
  <si>
    <t>TB04</t>
  </si>
  <si>
    <t>TB05</t>
  </si>
  <si>
    <t>Instrumentation radiofrequences et hyperfrequences</t>
  </si>
  <si>
    <t>TB11</t>
  </si>
  <si>
    <t>TB12</t>
  </si>
  <si>
    <t>Energie : piles a l'unite et assemblage de piles classiques et speciales</t>
  </si>
  <si>
    <t>TB13</t>
  </si>
  <si>
    <t>Energie : piles et assemblage de piles rechargeables (classiques et speciales)</t>
  </si>
  <si>
    <t>TC01</t>
  </si>
  <si>
    <t>TC02</t>
  </si>
  <si>
    <t>Maintece des systemes electroniques et electromecaniques speciaux</t>
  </si>
  <si>
    <t>TC11</t>
  </si>
  <si>
    <t>Test energie mesure : reparation et maintece des equipements</t>
  </si>
  <si>
    <t>TD01</t>
  </si>
  <si>
    <t>Electronique : services de mesures, tests, caracterisation, certifications</t>
  </si>
  <si>
    <t>TD02</t>
  </si>
  <si>
    <t>Electronique : services d'etudes en r&amp;d electronique</t>
  </si>
  <si>
    <t>TD03</t>
  </si>
  <si>
    <t>Electronique : autres services sans fourniture</t>
  </si>
  <si>
    <t>TD11</t>
  </si>
  <si>
    <t>Droits d'utilisation des logiciels de cao en electronique</t>
  </si>
  <si>
    <t>TD12</t>
  </si>
  <si>
    <t>TD13</t>
  </si>
  <si>
    <t>TD14</t>
  </si>
  <si>
    <t>TD15</t>
  </si>
  <si>
    <t>TD16</t>
  </si>
  <si>
    <t>Maintece des logiciels pour l'electronique</t>
  </si>
  <si>
    <t>UA01</t>
  </si>
  <si>
    <t>Navires</t>
  </si>
  <si>
    <t>UA02</t>
  </si>
  <si>
    <t>UA03</t>
  </si>
  <si>
    <t>Plateformes, radeaux, barges a usage fluvial</t>
  </si>
  <si>
    <t>UA11</t>
  </si>
  <si>
    <t>Moteurs de bateau</t>
  </si>
  <si>
    <t>UA12</t>
  </si>
  <si>
    <t>Auxiliaires de pont de navire (treuils, grue, portique)</t>
  </si>
  <si>
    <t>UA13</t>
  </si>
  <si>
    <t>Materiel d'accastillage</t>
  </si>
  <si>
    <t>UA14</t>
  </si>
  <si>
    <t>Equipements de securite, de survie et de surveillance pour navire</t>
  </si>
  <si>
    <t>UA15</t>
  </si>
  <si>
    <t>Materiel de navigation</t>
  </si>
  <si>
    <t>UA16</t>
  </si>
  <si>
    <t>Autres equipements pour bateaux</t>
  </si>
  <si>
    <t>UA21</t>
  </si>
  <si>
    <t>Consommables pour l'entretien des bateaux</t>
  </si>
  <si>
    <t>UA22</t>
  </si>
  <si>
    <t>Pieces mecaniques de rechange pour equipements de bateaux</t>
  </si>
  <si>
    <t>UA23</t>
  </si>
  <si>
    <t>Pieces hydrauliques pour equipements de bateaux</t>
  </si>
  <si>
    <t>UA24</t>
  </si>
  <si>
    <t>Pieces electriques / electroniques pour equipements de bateaux</t>
  </si>
  <si>
    <t>UA31</t>
  </si>
  <si>
    <t>Travaux d'entretien et services pour bateaux semi-rigides</t>
  </si>
  <si>
    <t>UA32</t>
  </si>
  <si>
    <t>Travaux mecaniques pour equipements de bateaux</t>
  </si>
  <si>
    <t>UA33</t>
  </si>
  <si>
    <t>Travaux hydrauliques pour equipements de bateaux</t>
  </si>
  <si>
    <t>UA34</t>
  </si>
  <si>
    <t>Travaux electriques pour equipements de bateaux</t>
  </si>
  <si>
    <t>UA35</t>
  </si>
  <si>
    <t>Reparation et maintece du materiel de navigation et de communication</t>
  </si>
  <si>
    <t>UA36</t>
  </si>
  <si>
    <t>Travaux d'entretien des coques et ponts de bateaux</t>
  </si>
  <si>
    <t>UA37</t>
  </si>
  <si>
    <t>Services, tests et contr_x005F_x001a_les pour certification</t>
  </si>
  <si>
    <t>UA41</t>
  </si>
  <si>
    <t>Materiel de chauffage, ventilation, climatisation, sanitaire pr bateaux</t>
  </si>
  <si>
    <t>UA42</t>
  </si>
  <si>
    <t>Mobilier et autres equipements d'amenagement des bateaux</t>
  </si>
  <si>
    <t>UA43</t>
  </si>
  <si>
    <t>Travaux d'amenagement des bateaux</t>
  </si>
  <si>
    <t>UA51</t>
  </si>
  <si>
    <t>Materiels de prelevement</t>
  </si>
  <si>
    <t>UA52</t>
  </si>
  <si>
    <t>Materiels de plongee sous-marine</t>
  </si>
  <si>
    <t>UA53</t>
  </si>
  <si>
    <t>Maintece des materiels de plongee sous-marine</t>
  </si>
  <si>
    <t>UB01</t>
  </si>
  <si>
    <t>Drones marins</t>
  </si>
  <si>
    <t>UB02</t>
  </si>
  <si>
    <t>Flotteurs marins</t>
  </si>
  <si>
    <t>UB11</t>
  </si>
  <si>
    <t>Pieces mecaniques pour vehicules marins autonomes</t>
  </si>
  <si>
    <t>UB12</t>
  </si>
  <si>
    <t>Pieces hydrauliques pour vehicules marins autonomes</t>
  </si>
  <si>
    <t>UB13</t>
  </si>
  <si>
    <t>Pieces electroniques pour vehicules marins autonomes</t>
  </si>
  <si>
    <t>UB21</t>
  </si>
  <si>
    <t>UB22</t>
  </si>
  <si>
    <t>UB23</t>
  </si>
  <si>
    <t>UC01</t>
  </si>
  <si>
    <t>Equipements sources de la chaine d_x005F_x001a_acquisition sismique</t>
  </si>
  <si>
    <t>UC02</t>
  </si>
  <si>
    <t>Equipements de reception _x005F_x001a_et traitement de la chaine d_x005F_x001a_acquisition sismique</t>
  </si>
  <si>
    <t>UC03</t>
  </si>
  <si>
    <t>Materiel associe a la chaine d_x005F_x001a_acquisition sismique</t>
  </si>
  <si>
    <t>UC11</t>
  </si>
  <si>
    <t>Thermosalinographes</t>
  </si>
  <si>
    <t>UC12</t>
  </si>
  <si>
    <t>Capteurs ctd (conductivty temperature depth)</t>
  </si>
  <si>
    <t>UC13</t>
  </si>
  <si>
    <t>UC14</t>
  </si>
  <si>
    <t>UC15</t>
  </si>
  <si>
    <t>Oceanographie : autres capteurs</t>
  </si>
  <si>
    <t>UC21</t>
  </si>
  <si>
    <t>Oceanographie : instrumentation  thermique</t>
  </si>
  <si>
    <t>UC22</t>
  </si>
  <si>
    <t>Oceanographie : equipements electrochimiques</t>
  </si>
  <si>
    <t>UC23</t>
  </si>
  <si>
    <t>Oceanographie : instrumentation electromagnetique</t>
  </si>
  <si>
    <t>UC24</t>
  </si>
  <si>
    <t>Oceanographie : poissons instrumentes</t>
  </si>
  <si>
    <t>UC25</t>
  </si>
  <si>
    <t>Oceanographie : autres instruments scientifiques embarques</t>
  </si>
  <si>
    <t>UC31</t>
  </si>
  <si>
    <t>Fluides et consommables pour equipements scientifiques embarques</t>
  </si>
  <si>
    <t>UC32</t>
  </si>
  <si>
    <t>Pieces mecaniques de rechange pour la sismique</t>
  </si>
  <si>
    <t>UC33</t>
  </si>
  <si>
    <t>Pieces mecaniques de rechange pour autres equipements scientifiques embarques</t>
  </si>
  <si>
    <t>UC34</t>
  </si>
  <si>
    <t>Composants electroniques de rechange pour la sismique</t>
  </si>
  <si>
    <t>UC35</t>
  </si>
  <si>
    <t>Pieces electroniques de rechange pour autres equipements scientifiques embarques</t>
  </si>
  <si>
    <t>UC36</t>
  </si>
  <si>
    <t>Pieces informatiques de rechange pour equipements scientifiques embarques</t>
  </si>
  <si>
    <t>UC41</t>
  </si>
  <si>
    <t>Reparation et maintece sur la sismique</t>
  </si>
  <si>
    <t>UC42</t>
  </si>
  <si>
    <t>R_x005F_x001a_paration et maintece sur les autres equipements scientifiques embarques</t>
  </si>
  <si>
    <t>UD01</t>
  </si>
  <si>
    <t>Vehicules terrestres specifiques</t>
  </si>
  <si>
    <t>UD11</t>
  </si>
  <si>
    <t>Equipements pour vehicules terrestres specifiques</t>
  </si>
  <si>
    <t>UD21</t>
  </si>
  <si>
    <t>Vehicules terrestres specifiques : consommables</t>
  </si>
  <si>
    <t>UD22</t>
  </si>
  <si>
    <t>Vehicules terrestres specifiques : pieces mecaniques et electroniques</t>
  </si>
  <si>
    <t>UD23</t>
  </si>
  <si>
    <t>Vehicules terrestres specifiques : travaux mecaniques, electriques, hydrauliques</t>
  </si>
  <si>
    <t>UE01</t>
  </si>
  <si>
    <t>Carrotage : carrotiers a moteurs et accessoires</t>
  </si>
  <si>
    <t>UE02</t>
  </si>
  <si>
    <t>Forage : foreuses et accessoires</t>
  </si>
  <si>
    <t>UE11</t>
  </si>
  <si>
    <t>Carottage : consommables et pieces de rechange pour carottiers</t>
  </si>
  <si>
    <t>UE12</t>
  </si>
  <si>
    <t>Forage : consommables et pieces de rechange pour foreuses</t>
  </si>
  <si>
    <t>UE21</t>
  </si>
  <si>
    <t>Travaux mecaniques, electriques et entretien du materiel de carottage</t>
  </si>
  <si>
    <t>UE22</t>
  </si>
  <si>
    <t>Travaux mecaniques, electriques et hydrauliques du materiel de forage</t>
  </si>
  <si>
    <t>UF01</t>
  </si>
  <si>
    <t>Avions et helicopteres</t>
  </si>
  <si>
    <t>UF02</t>
  </si>
  <si>
    <t>Equipements d'avions et d'helicopteres</t>
  </si>
  <si>
    <t>UF03</t>
  </si>
  <si>
    <t>Drones aeriens et assimiles</t>
  </si>
  <si>
    <t>UF04</t>
  </si>
  <si>
    <t>Aeronefs et ballons solaires</t>
  </si>
  <si>
    <t>UF11</t>
  </si>
  <si>
    <t>Materiel pour l'amenagement des vehicules aeriens</t>
  </si>
  <si>
    <t>UF21</t>
  </si>
  <si>
    <t>Equipements techniques et de navigation pour vehicules aeriens</t>
  </si>
  <si>
    <t>consommables</t>
  </si>
  <si>
    <t>UF31</t>
  </si>
  <si>
    <t>Consommables pour le fonctionnement et l'entretien des vehicules aeriens</t>
  </si>
  <si>
    <t>UF32</t>
  </si>
  <si>
    <t>Pieces de rechange pour moteurs et autres equipements de vehicules aeriens</t>
  </si>
  <si>
    <t>UF41</t>
  </si>
  <si>
    <t>Reparation et maintece des moteurs d'avion</t>
  </si>
  <si>
    <t>UF42</t>
  </si>
  <si>
    <t>Reparation et maintece des avions (hors moteurs)</t>
  </si>
  <si>
    <t>UF43</t>
  </si>
  <si>
    <t>Reparation et maintece des autres vehicules aeriens</t>
  </si>
  <si>
    <t>UG01</t>
  </si>
  <si>
    <t>Meteorologie : equipements de meteorologie</t>
  </si>
  <si>
    <t>UG02</t>
  </si>
  <si>
    <t>UG03</t>
  </si>
  <si>
    <t>UG04</t>
  </si>
  <si>
    <t>Meteorologie : lidars</t>
  </si>
  <si>
    <t>UG11</t>
  </si>
  <si>
    <t>Geophysique : materiel de mesure des vibrations</t>
  </si>
  <si>
    <t>UG12</t>
  </si>
  <si>
    <t>Geophysique : materiel de mesure de position et mesure geodesique</t>
  </si>
  <si>
    <t>UG13</t>
  </si>
  <si>
    <t>Geophysique : instruments de topographie et de mesure des distances</t>
  </si>
  <si>
    <t>UG14</t>
  </si>
  <si>
    <t>Geophysique : magnetometres</t>
  </si>
  <si>
    <t>UG15</t>
  </si>
  <si>
    <t>Geophysique : capteurs (hors oceanographie)</t>
  </si>
  <si>
    <t>UG16</t>
  </si>
  <si>
    <t>Groupes electrogenes pour activites scientifiques</t>
  </si>
  <si>
    <t>UG21</t>
  </si>
  <si>
    <t>Appareillage de simulation pour applications spatiales</t>
  </si>
  <si>
    <t>UG22</t>
  </si>
  <si>
    <t>Autre materiel scientifique d'astrophysique</t>
  </si>
  <si>
    <t>UG31</t>
  </si>
  <si>
    <t>Consommables et pieces de rechange pour materiel de meteorologie</t>
  </si>
  <si>
    <t>UG32</t>
  </si>
  <si>
    <t>Consommables et pieces de rechange pour autre materiel de geophysique</t>
  </si>
  <si>
    <t>UG33</t>
  </si>
  <si>
    <t>Consommables et pieces de rechange pour materiel d'astrophysique</t>
  </si>
  <si>
    <t>UG41</t>
  </si>
  <si>
    <t>Travaux mecaniques, electriques et d'entretien sur materiel de meteorologie</t>
  </si>
  <si>
    <t>UG42</t>
  </si>
  <si>
    <t>UG43</t>
  </si>
  <si>
    <t>Travaux mecaniques, electriques et d'entretien sur materiel d'astrophysique</t>
  </si>
  <si>
    <t>UH01</t>
  </si>
  <si>
    <t>Service d'acquisition de donnees meteorologiques et climatologiques</t>
  </si>
  <si>
    <t>UH02</t>
  </si>
  <si>
    <t>Services d'aquisition de donnees de pollution</t>
  </si>
  <si>
    <t>UH03</t>
  </si>
  <si>
    <t>Services d'imagerie satellitaires</t>
  </si>
  <si>
    <t>UH04</t>
  </si>
  <si>
    <t>Services de mesures lidar</t>
  </si>
  <si>
    <t>UH11</t>
  </si>
  <si>
    <t>Services d'etablissement de cartes et de photointerpretation</t>
  </si>
  <si>
    <t>UH12</t>
  </si>
  <si>
    <t>Travaux de forage</t>
  </si>
  <si>
    <t>UH14</t>
  </si>
  <si>
    <t>Services de conseil et assistance pour operations en mer</t>
  </si>
  <si>
    <t>UH15</t>
  </si>
  <si>
    <t>Autres services specialises en geophysique</t>
  </si>
  <si>
    <t>UI01</t>
  </si>
  <si>
    <t>Archeologie : fournitures pour fouilles archeologiques</t>
  </si>
  <si>
    <t>UI11</t>
  </si>
  <si>
    <t>Archeologie : prestations services sur chantier de fouilles (terrassement)</t>
  </si>
  <si>
    <t>VA01</t>
  </si>
  <si>
    <t>VA02</t>
  </si>
  <si>
    <t>VA03</t>
  </si>
  <si>
    <t>Vide et ultravide : consommables et pieces detachees pour pompes</t>
  </si>
  <si>
    <t>VA11</t>
  </si>
  <si>
    <t>Vide et ultravide : enceintes et batis pour le vide et l'ultravide</t>
  </si>
  <si>
    <t>VA12</t>
  </si>
  <si>
    <t>Vide et ultravide : composants pour enceintes (vannes, raccords, hublots)</t>
  </si>
  <si>
    <t>VA13</t>
  </si>
  <si>
    <t>Vide et ultravide : manipulateurs uhv et accessoires</t>
  </si>
  <si>
    <t>VA14</t>
  </si>
  <si>
    <t>Vide et ultravide : elements chauffants pour le vide</t>
  </si>
  <si>
    <t>VA15</t>
  </si>
  <si>
    <t>Vide et ultravide : autres equipements d'enceintes a vide</t>
  </si>
  <si>
    <t>VA21</t>
  </si>
  <si>
    <t>VA22</t>
  </si>
  <si>
    <t>Vide et ultravide : debitmetres - regulateurs de debit</t>
  </si>
  <si>
    <t>VA23</t>
  </si>
  <si>
    <t>Vide et ultravide : analyseurs des gaz residuels (rga) et detecteurs de fuite</t>
  </si>
  <si>
    <t>VB01</t>
  </si>
  <si>
    <t>Techniques sous vide : machines de depot et de gravure</t>
  </si>
  <si>
    <t>VB02</t>
  </si>
  <si>
    <t>Techniques sous vide : evaporateurs sous vide</t>
  </si>
  <si>
    <t>VB03</t>
  </si>
  <si>
    <t>Techniques sous vide : syst_x005F_x001a_mes d'ionisation a faisceau d'ions focalises (fib)</t>
  </si>
  <si>
    <t>VB04</t>
  </si>
  <si>
    <t>Techniques sous vide : microbalances</t>
  </si>
  <si>
    <t>VB05</t>
  </si>
  <si>
    <t>Techniques sous vide : cellules d'effusion</t>
  </si>
  <si>
    <t>VB06</t>
  </si>
  <si>
    <t>VC01</t>
  </si>
  <si>
    <t>Reparation et maintece des pompes a vide et ultravide</t>
  </si>
  <si>
    <t>VC02</t>
  </si>
  <si>
    <t>Reparation et maintece du materiel de mesure et contr_x005F_x001a_le du vide</t>
  </si>
  <si>
    <t>VC11</t>
  </si>
  <si>
    <t>Reparation et maintece des equipements de depot et gravure</t>
  </si>
  <si>
    <t>WA01</t>
  </si>
  <si>
    <t>Nanotechnologies - microelectronique : materiaux semi-conducteurs</t>
  </si>
  <si>
    <t>WA02</t>
  </si>
  <si>
    <t xml:space="preserve">Nanotechnologies - microelectronique : autres substrats </t>
  </si>
  <si>
    <t>WA03</t>
  </si>
  <si>
    <t>WA04</t>
  </si>
  <si>
    <t>WA11</t>
  </si>
  <si>
    <t>Nanotechnologies - microelectronique : materiel pour photolithographie</t>
  </si>
  <si>
    <t>WA12</t>
  </si>
  <si>
    <t>Nanotechnologies - microelec : materiel de lithographie laser accessoires</t>
  </si>
  <si>
    <t>WA13</t>
  </si>
  <si>
    <t>Nanotechnologies - microelec : consommables pour equipement de lithographie</t>
  </si>
  <si>
    <t>WA14</t>
  </si>
  <si>
    <t>WA15</t>
  </si>
  <si>
    <t>Nanotechnologies - microelec : logiciels de lithographie electronique</t>
  </si>
  <si>
    <t>WA21</t>
  </si>
  <si>
    <t>WA22</t>
  </si>
  <si>
    <t>WA23</t>
  </si>
  <si>
    <t>WA24</t>
  </si>
  <si>
    <t>Nanotechnologies - micro-electronique : fours speciaux</t>
  </si>
  <si>
    <t>WA25</t>
  </si>
  <si>
    <t>WB01</t>
  </si>
  <si>
    <t>Reparation et maintece des equipements de lithographie</t>
  </si>
  <si>
    <t>WB11</t>
  </si>
  <si>
    <t>Reparation et maintece des autres equipements pr micro-electronique</t>
  </si>
  <si>
    <t>WC01</t>
  </si>
  <si>
    <t>Nanotechnologies - micro-electronique : services specialises</t>
  </si>
  <si>
    <t>XA01</t>
  </si>
  <si>
    <t>Remboursement frais de missions en france metropolitaine personnels</t>
  </si>
  <si>
    <t>XA02</t>
  </si>
  <si>
    <t>Remboursement frais de missions a l'etranger personnels</t>
  </si>
  <si>
    <t>XA03</t>
  </si>
  <si>
    <t>Subventions frais de recherche sur le terrain personnels</t>
  </si>
  <si>
    <t>XA04</t>
  </si>
  <si>
    <t>Autres remboursements de frais de missions personnels</t>
  </si>
  <si>
    <t>XA11</t>
  </si>
  <si>
    <t>Remboursement frais de missions en france metropolitaine etudiants</t>
  </si>
  <si>
    <t>XA12</t>
  </si>
  <si>
    <t>Remboursement frais de missions a l'etranger etudiants</t>
  </si>
  <si>
    <t>XA13</t>
  </si>
  <si>
    <t>Autres remboursements de frais de missions etudiants</t>
  </si>
  <si>
    <t>XA14</t>
  </si>
  <si>
    <t>Frais de missions de recherche sur le terrain etudiants</t>
  </si>
  <si>
    <t>XA21</t>
  </si>
  <si>
    <t>Remboursement frais de missions france metropolitaine personnalit_x005F_x001a_s ext_x005F_x001a_rieures</t>
  </si>
  <si>
    <t>XA22</t>
  </si>
  <si>
    <t>Remboursement frais de missions a l'etranger  personnalit_x005F_x001a_s ext_x005F_x001a_rieures</t>
  </si>
  <si>
    <t>XA23</t>
  </si>
  <si>
    <t>Autres remboursements frais de missions  personnalit_x005F_x001a_s ext_x005F_x001a_rieures</t>
  </si>
  <si>
    <t>XA24</t>
  </si>
  <si>
    <t>Frais de missions de recherche sur le terrain  personnalit_x005F_x001a_s ext_x005F_x001a_rieures</t>
  </si>
  <si>
    <t>XA31</t>
  </si>
  <si>
    <t>Remboursements de depenses realisees par cartes affaires</t>
  </si>
  <si>
    <t>XA41</t>
  </si>
  <si>
    <t>Indemnites forfaitaires de changement de residence</t>
  </si>
  <si>
    <t>XB01</t>
  </si>
  <si>
    <t>Taxe sur les salaires</t>
  </si>
  <si>
    <t>XB02</t>
  </si>
  <si>
    <t>Taxe d'apprentissage</t>
  </si>
  <si>
    <t>XB03</t>
  </si>
  <si>
    <t>Versements de transport personnel permanent</t>
  </si>
  <si>
    <t>XB04</t>
  </si>
  <si>
    <t>Versements de transport remunerations diverses</t>
  </si>
  <si>
    <t>XB05</t>
  </si>
  <si>
    <t>Cotisations fnal personnel permanent</t>
  </si>
  <si>
    <t>XB06</t>
  </si>
  <si>
    <t>Cotisations fnal remunerations diverses</t>
  </si>
  <si>
    <t>XB07</t>
  </si>
  <si>
    <t>Autres impots et taxes sur remunerations</t>
  </si>
  <si>
    <t>XB08</t>
  </si>
  <si>
    <t>Autres charges de personnel redevances a l_x005F_x001a_omi</t>
  </si>
  <si>
    <t>XB09</t>
  </si>
  <si>
    <t>Taxe percue par les organismes publics internationaux</t>
  </si>
  <si>
    <t>XB11</t>
  </si>
  <si>
    <t>Accueils, echanges titulaires accueillis en delegations</t>
  </si>
  <si>
    <t>XB12</t>
  </si>
  <si>
    <t>Accueils chaires d'excellence cnrs-universites</t>
  </si>
  <si>
    <t>XB13</t>
  </si>
  <si>
    <t>Cotisations urssaf sur remunerations diverses</t>
  </si>
  <si>
    <t>XB14</t>
  </si>
  <si>
    <t>Charges denseignement vacataires</t>
  </si>
  <si>
    <t>XB15</t>
  </si>
  <si>
    <t>XB16</t>
  </si>
  <si>
    <t>Indemn de preavis et de licenciement-  remunerations diverses</t>
  </si>
  <si>
    <t>XB17</t>
  </si>
  <si>
    <t>Personnel interimaire, detache ou prete</t>
  </si>
  <si>
    <t>XB18</t>
  </si>
  <si>
    <t>Avantages familiaux remuneration diverses  (hors france)</t>
  </si>
  <si>
    <t>XB19</t>
  </si>
  <si>
    <t>Autres remunerations diverses</t>
  </si>
  <si>
    <t>XB21</t>
  </si>
  <si>
    <t>XB22</t>
  </si>
  <si>
    <t>Medecine statutaire - visites d'embauche</t>
  </si>
  <si>
    <t>XB23</t>
  </si>
  <si>
    <t>Medecine du travail: frais medicaux lies aux departs a l'etranger</t>
  </si>
  <si>
    <t>XB24</t>
  </si>
  <si>
    <t>Medecine du travail: autres frais medicaux</t>
  </si>
  <si>
    <t>XB31</t>
  </si>
  <si>
    <t>Oeuvres sociales aides exceptionnelles</t>
  </si>
  <si>
    <t>XB32</t>
  </si>
  <si>
    <t>Depenses sociales diverses</t>
  </si>
  <si>
    <t>XB33</t>
  </si>
  <si>
    <t>Subventions caes</t>
  </si>
  <si>
    <t>XB34</t>
  </si>
  <si>
    <t>Subventions pour autres oeuvres sociales</t>
  </si>
  <si>
    <t>XB35</t>
  </si>
  <si>
    <t>Restauration sociale : subventions organismes, et restaurants inter-entreprises</t>
  </si>
  <si>
    <t>XB36</t>
  </si>
  <si>
    <t>Pr_x005F_x001a_t a mobilite</t>
  </si>
  <si>
    <t>XB41</t>
  </si>
  <si>
    <t>Facturation paye a facon</t>
  </si>
  <si>
    <t>XC01</t>
  </si>
  <si>
    <t>Frais d'inscription a des colloques non organises par l'etablissement</t>
  </si>
  <si>
    <t>XC02</t>
  </si>
  <si>
    <t>Cotisations associations / concours divers</t>
  </si>
  <si>
    <t>XC03</t>
  </si>
  <si>
    <t>XC11</t>
  </si>
  <si>
    <t>XC12</t>
  </si>
  <si>
    <t>Frais de publication d'annonces de recrutement</t>
  </si>
  <si>
    <t>XC13</t>
  </si>
  <si>
    <t>XC14</t>
  </si>
  <si>
    <t>Frais pour publication en acces ouvert d_x005F_x001a_un article scientifique (article processing charge)</t>
  </si>
  <si>
    <t>XC15</t>
  </si>
  <si>
    <t>Frais de publication monographie</t>
  </si>
  <si>
    <t>XC16</t>
  </si>
  <si>
    <t>Frais de liberation de publication scientifiques pour diffusion en acces ouvert</t>
  </si>
  <si>
    <t>XC17</t>
  </si>
  <si>
    <t>Frais de publications scientifiques pour services (soumission, aide a la publication d_x005F_x001a_ouvrage, figures et pages supplementaires</t>
  </si>
  <si>
    <t>XC21</t>
  </si>
  <si>
    <t>XC22</t>
  </si>
  <si>
    <t>Subventions ou participations versees dans le cadre de conventions de mixite</t>
  </si>
  <si>
    <t>XC23</t>
  </si>
  <si>
    <t>Mandat de gestion</t>
  </si>
  <si>
    <t>XC24</t>
  </si>
  <si>
    <t>Delegation globale de gestion - fonctionnement et investissement courant</t>
  </si>
  <si>
    <t>XC25</t>
  </si>
  <si>
    <t>Delegation globale de gestion - investissement non courant</t>
  </si>
  <si>
    <t>XC26</t>
  </si>
  <si>
    <t>Soutien aux reunions et colloques</t>
  </si>
  <si>
    <t>XC27</t>
  </si>
  <si>
    <t>Autres subventions ou participations versees a d'autres organismes</t>
  </si>
  <si>
    <t>XC31</t>
  </si>
  <si>
    <t>Services de prets d'ouvrages entre etablissements</t>
  </si>
  <si>
    <t>XC32</t>
  </si>
  <si>
    <t>Acces aux equipements scientifiques d'autres etablissements</t>
  </si>
  <si>
    <t>XD01</t>
  </si>
  <si>
    <t xml:space="preserve">Baux et loyers </t>
  </si>
  <si>
    <t>XD02</t>
  </si>
  <si>
    <t>Charges locatives et de copropriete</t>
  </si>
  <si>
    <t>XD03</t>
  </si>
  <si>
    <t>Location de terrain nu</t>
  </si>
  <si>
    <t>XD04</t>
  </si>
  <si>
    <t>Ppp loyer composante investissement</t>
  </si>
  <si>
    <t>XD05</t>
  </si>
  <si>
    <t>Ppp loyer composante ficement</t>
  </si>
  <si>
    <t>XD06</t>
  </si>
  <si>
    <t>Ppp loyer composante fonctionnement</t>
  </si>
  <si>
    <t>XD11</t>
  </si>
  <si>
    <t>Taxe fonciere</t>
  </si>
  <si>
    <t>XD12</t>
  </si>
  <si>
    <t>Impots directs autres impots locaux</t>
  </si>
  <si>
    <t>XD13</t>
  </si>
  <si>
    <t>XD14</t>
  </si>
  <si>
    <t>Impots directs taxe sur le chiffre d'affaire non recuperables</t>
  </si>
  <si>
    <t>XD15</t>
  </si>
  <si>
    <t>Impots indirects</t>
  </si>
  <si>
    <t>XD16</t>
  </si>
  <si>
    <t>Droits de mutation</t>
  </si>
  <si>
    <t>XD17</t>
  </si>
  <si>
    <t>Taxe differentielle sur les vehicules a moteur</t>
  </si>
  <si>
    <t>XD18</t>
  </si>
  <si>
    <t>Autres droits - administration des impots</t>
  </si>
  <si>
    <t>XD19</t>
  </si>
  <si>
    <t>Autres droits et taxes</t>
  </si>
  <si>
    <t>XD21</t>
  </si>
  <si>
    <t>Penalites sur marches et desdits payes sur achats et ventes</t>
  </si>
  <si>
    <t>XD22</t>
  </si>
  <si>
    <t>Penalites, amendes fiscales ou penales</t>
  </si>
  <si>
    <t>XD23</t>
  </si>
  <si>
    <t>XD24</t>
  </si>
  <si>
    <t>Deficits, debets admis en decharge ou remise gracieuse</t>
  </si>
  <si>
    <t>XD25</t>
  </si>
  <si>
    <t>Autres charges exceptionnelles</t>
  </si>
  <si>
    <t>XD26</t>
  </si>
  <si>
    <t>Avances de l'etat et des collectivites publiques</t>
  </si>
  <si>
    <t>XD27</t>
  </si>
  <si>
    <t>Cotisation fiphfp</t>
  </si>
  <si>
    <t>XD31</t>
  </si>
  <si>
    <t>Bourses et frais annexes</t>
  </si>
  <si>
    <t>XD32</t>
  </si>
  <si>
    <t>Gratifications (stage)</t>
  </si>
  <si>
    <t>XD33</t>
  </si>
  <si>
    <t>Remboursements de frais avances par les etudiants</t>
  </si>
  <si>
    <t>XD34</t>
  </si>
  <si>
    <t>XD35</t>
  </si>
  <si>
    <t>Autres charges specifiques destinees aux etudiants</t>
  </si>
  <si>
    <t>XD36</t>
  </si>
  <si>
    <t>Honoraires maitres de stage</t>
  </si>
  <si>
    <t>XD41</t>
  </si>
  <si>
    <t>Frais de  recherche et de developpement</t>
  </si>
  <si>
    <t>XD42</t>
  </si>
  <si>
    <t>Brevet d'invention et licences royalties versees au coconcedant</t>
  </si>
  <si>
    <t>XD43</t>
  </si>
  <si>
    <t>XD44</t>
  </si>
  <si>
    <t>XD45</t>
  </si>
  <si>
    <t>Redevances pour concessions, brevets, marques et procedes</t>
  </si>
  <si>
    <t>XD46</t>
  </si>
  <si>
    <t>Droits d'auteurs et de reproduction</t>
  </si>
  <si>
    <t>XD47</t>
  </si>
  <si>
    <t>Autres conces, droits simil, brevets, licenc, proced, droits valeurs : filiale</t>
  </si>
  <si>
    <t>XD51</t>
  </si>
  <si>
    <t>Indemnisation des personnes se pretant a une experimentation (hors loi hurriet)</t>
  </si>
  <si>
    <t>XD52</t>
  </si>
  <si>
    <t>Indemnisation des personnes se pretant a une experimentation (loi hurriet)</t>
  </si>
  <si>
    <t>XD53</t>
  </si>
  <si>
    <t>Contr_x005F_x001a_le ficier et services du tresor</t>
  </si>
  <si>
    <t>XD54</t>
  </si>
  <si>
    <t>XD55</t>
  </si>
  <si>
    <t xml:space="preserve">Perte  de change </t>
  </si>
  <si>
    <t>XD56</t>
  </si>
  <si>
    <t>Autres charges de gestion courante</t>
  </si>
  <si>
    <t>XD57</t>
  </si>
  <si>
    <t>XD58</t>
  </si>
  <si>
    <t>XD59</t>
  </si>
  <si>
    <t>Charges sociales droits d'auteur</t>
  </si>
  <si>
    <t>XD61</t>
  </si>
  <si>
    <t>Frais de port et d'emballage (hors carboglace) ou de gestion</t>
  </si>
  <si>
    <t>XD62</t>
  </si>
  <si>
    <t>Droits de douane</t>
  </si>
  <si>
    <t>XD63</t>
  </si>
  <si>
    <t xml:space="preserve">Frais de dossier sur dedouanement </t>
  </si>
  <si>
    <t>XE01</t>
  </si>
  <si>
    <t xml:space="preserve">Acomptes versees sur immobilisation incorporelles </t>
  </si>
  <si>
    <t>XE02</t>
  </si>
  <si>
    <t xml:space="preserve">Acomptes versees sur immobilisation corporelles </t>
  </si>
  <si>
    <t>XE03</t>
  </si>
  <si>
    <t>Ppp : interets intercalaires</t>
  </si>
  <si>
    <t>XE04</t>
  </si>
  <si>
    <t>Acompte verses sur commande immo corporelles</t>
  </si>
  <si>
    <t>XE11</t>
  </si>
  <si>
    <t>Logiciels crees</t>
  </si>
  <si>
    <t>XE12</t>
  </si>
  <si>
    <t xml:space="preserve">Autres immobilisations incorporelles </t>
  </si>
  <si>
    <t>XE13</t>
  </si>
  <si>
    <t>Autres immobilisations incorporelles en cours</t>
  </si>
  <si>
    <t>XE21</t>
  </si>
  <si>
    <t>Achat de terrain nus</t>
  </si>
  <si>
    <t>XE22</t>
  </si>
  <si>
    <t>Achat de terrain amenages</t>
  </si>
  <si>
    <t>XE23</t>
  </si>
  <si>
    <t>Achat de terrain batis</t>
  </si>
  <si>
    <t>XE24</t>
  </si>
  <si>
    <t>Immobilisations corporelles en cours-terrains</t>
  </si>
  <si>
    <t>XE25</t>
  </si>
  <si>
    <t>Construction : operation terminee</t>
  </si>
  <si>
    <t>XE26</t>
  </si>
  <si>
    <t>Ganil</t>
  </si>
  <si>
    <t>XE27</t>
  </si>
  <si>
    <t>Collections de documentation</t>
  </si>
  <si>
    <t>XE28</t>
  </si>
  <si>
    <t>Collections litterraires, scientifiques et artistiques</t>
  </si>
  <si>
    <t>XF01</t>
  </si>
  <si>
    <t>Facturation interne - fonctionnement courant (hors fluides)</t>
  </si>
  <si>
    <t>XF02</t>
  </si>
  <si>
    <t>Facturation interne - fluides</t>
  </si>
  <si>
    <t>XF03</t>
  </si>
  <si>
    <t>Facturation interne - fournitures &amp; _x005F_x001a_quipements scientifiques, valorisation</t>
  </si>
  <si>
    <t>XF04</t>
  </si>
  <si>
    <t>Facturation interne -  missions, d_x005F_x001a_placements, colloques et communication</t>
  </si>
  <si>
    <t>XF05</t>
  </si>
  <si>
    <t>Facturation interne - informatique</t>
  </si>
  <si>
    <t>XF06</t>
  </si>
  <si>
    <t>Facturation interne - immobilier</t>
  </si>
  <si>
    <t>XF07</t>
  </si>
  <si>
    <t>Facturation interne - action sociale</t>
  </si>
  <si>
    <t>XF08</t>
  </si>
  <si>
    <t>Facturation interne - subventions</t>
  </si>
  <si>
    <t>XF09</t>
  </si>
  <si>
    <t>Facturation interne - autres</t>
  </si>
  <si>
    <t>Fluides frigorigènes</t>
  </si>
  <si>
    <t>NF3</t>
  </si>
  <si>
    <t>R116</t>
  </si>
  <si>
    <t>R125</t>
  </si>
  <si>
    <t>R134a</t>
  </si>
  <si>
    <t>R14</t>
  </si>
  <si>
    <t>R143a</t>
  </si>
  <si>
    <t>R152a</t>
  </si>
  <si>
    <t>R218</t>
  </si>
  <si>
    <t>R227ea</t>
  </si>
  <si>
    <t>R23</t>
  </si>
  <si>
    <t>R318</t>
  </si>
  <si>
    <t>R32</t>
  </si>
  <si>
    <t>R404a</t>
  </si>
  <si>
    <t>R407a</t>
  </si>
  <si>
    <t>R407c</t>
  </si>
  <si>
    <t>R407f</t>
  </si>
  <si>
    <t>R410a</t>
  </si>
  <si>
    <t>R417a</t>
  </si>
  <si>
    <t>R422a</t>
  </si>
  <si>
    <t>R422d</t>
  </si>
  <si>
    <t>R427a</t>
  </si>
  <si>
    <t>R4310mee</t>
  </si>
  <si>
    <t>R507</t>
  </si>
  <si>
    <t>R507a</t>
  </si>
  <si>
    <t>R5114</t>
  </si>
  <si>
    <t>SF6</t>
  </si>
  <si>
    <t>R11</t>
  </si>
  <si>
    <t>R113</t>
  </si>
  <si>
    <t>R114</t>
  </si>
  <si>
    <t>R115</t>
  </si>
  <si>
    <t>R12</t>
  </si>
  <si>
    <t>R122</t>
  </si>
  <si>
    <t>R122a</t>
  </si>
  <si>
    <t>R123</t>
  </si>
  <si>
    <t>R123a</t>
  </si>
  <si>
    <t>R124</t>
  </si>
  <si>
    <t>R13</t>
  </si>
  <si>
    <t>R132c</t>
  </si>
  <si>
    <t>R141b</t>
  </si>
  <si>
    <t>R142b</t>
  </si>
  <si>
    <t>R21</t>
  </si>
  <si>
    <t>R22</t>
  </si>
  <si>
    <t>R225ca</t>
  </si>
  <si>
    <t>R225cb</t>
  </si>
  <si>
    <t>R290</t>
  </si>
  <si>
    <t>R401a</t>
  </si>
  <si>
    <t>R408a</t>
  </si>
  <si>
    <t>R502</t>
  </si>
  <si>
    <t>Transports</t>
  </si>
  <si>
    <t>Avion</t>
  </si>
  <si>
    <t>Court courrier (&lt; 1000 km)</t>
  </si>
  <si>
    <t>km</t>
  </si>
  <si>
    <t>Avion court courrier, avec traînées</t>
  </si>
  <si>
    <t>kg eCO2/km</t>
  </si>
  <si>
    <t>Moyen courrier (&lt; 1001 - 3500km)</t>
  </si>
  <si>
    <t>Avion moyen courrier, avec traînées</t>
  </si>
  <si>
    <t>Long courrier (&gt; 3500 km)</t>
  </si>
  <si>
    <t>Avion long courrier, avec traînées</t>
  </si>
  <si>
    <t>Ferroviaire</t>
  </si>
  <si>
    <t>TGV &gt; 200 km</t>
  </si>
  <si>
    <t>TGV</t>
  </si>
  <si>
    <t>Train &lt; 200 km</t>
  </si>
  <si>
    <t>Non disponible</t>
  </si>
  <si>
    <t>Train international</t>
  </si>
  <si>
    <t>Train mixte France et international</t>
  </si>
  <si>
    <t>RER Transilien</t>
  </si>
  <si>
    <t>Tramway =&lt; 250 000 habitants</t>
  </si>
  <si>
    <t>Métro, tramway, trolleybus, autres villes - Agglomération de 100 000 à 250 000 habitants</t>
  </si>
  <si>
    <t>Tramway &gt; 250 000 habitants</t>
  </si>
  <si>
    <t>Métro, tramway, trolleybus, autres villes - Agglomération &gt; 250 000 habitants</t>
  </si>
  <si>
    <t>Métro</t>
  </si>
  <si>
    <t>Métro Ile de France</t>
  </si>
  <si>
    <t>Bus</t>
  </si>
  <si>
    <t>Autocar - trajets intercités</t>
  </si>
  <si>
    <t>Bus &gt; 250 000 habitants</t>
  </si>
  <si>
    <t>Autobus moyen - Agglomération de plus de 250 000 habitants</t>
  </si>
  <si>
    <t>Bus 100 000 - 250 000 habitants</t>
  </si>
  <si>
    <t>Autobus moyen - Agglomération de 100 000 à 250 000 habitants</t>
  </si>
  <si>
    <t>Bus &lt; 100 000 habitants</t>
  </si>
  <si>
    <t>Autobus moyen - Agglomération moins de 100 000 habitants</t>
  </si>
  <si>
    <t>Bateau</t>
  </si>
  <si>
    <t>Ferry</t>
  </si>
  <si>
    <t>Ferry de jour</t>
  </si>
  <si>
    <t>guided.transport</t>
  </si>
  <si>
    <t>Télécabine</t>
  </si>
  <si>
    <t>Véhicules</t>
  </si>
  <si>
    <t>Voiture particulière, moyenne parc, motorisation essence</t>
  </si>
  <si>
    <t>Voiture particulière , moyenne parc, motorisation gazole</t>
  </si>
  <si>
    <t>Voiture particulière, moyenne parc, motorisation moyenne</t>
  </si>
  <si>
    <t>Voiture particulière, moyenne parc, motorisation GPL</t>
  </si>
  <si>
    <t>Voiture particulière, moyenne parc, motorisation GNV</t>
  </si>
  <si>
    <t>Voiture particulière, moyenne parc, motorisation E85</t>
  </si>
  <si>
    <t>Voiture particulière - Coeur de gamme - Véhicule compact - Hybride full P2</t>
  </si>
  <si>
    <t>Voiture particulière - Coeur de gamme - Véhicule compact - Electrique</t>
  </si>
  <si>
    <t>Moto &gt;= 250 cm3 mixte</t>
  </si>
  <si>
    <t>VAE, bicyclette a assistance électrique</t>
  </si>
  <si>
    <t>Trotinette electrique</t>
  </si>
  <si>
    <t>Avion à hélices (pistons)</t>
  </si>
  <si>
    <t>litre</t>
  </si>
  <si>
    <t>Essence aviation (AvGas) France continentale</t>
  </si>
  <si>
    <t>kg eCO2/litre</t>
  </si>
  <si>
    <t>Hélicoptère (pistons)</t>
  </si>
  <si>
    <t>Avion à hélices (turbines)</t>
  </si>
  <si>
    <t>Kérosène Jet A1 ou A France continentale</t>
  </si>
  <si>
    <t>Hélicoptère (turbines)</t>
  </si>
  <si>
    <t>Essence - Supercarburant sans plomb (95, 95-E10, 98)</t>
  </si>
  <si>
    <t>HFO (Heavy Fuel Oil) - ISO 8217 classes RME à RMK</t>
  </si>
  <si>
    <t>LFO (Light Fuel Oil) - ISO 8217 classes RMA à RMD (maritime)</t>
  </si>
  <si>
    <t>MDO (Marine Diesel Oil) - ISO 8217 classes DMX à DMC</t>
  </si>
  <si>
    <t>jours mer</t>
  </si>
  <si>
    <t>Bateau oceanographique avec couchage à bord - Non disponible dans base ademe</t>
  </si>
  <si>
    <t>kg eCO2/jours mer</t>
  </si>
  <si>
    <t>Bateau oceanographique local sans couchage à bord - Non disponible dans base ademe</t>
  </si>
  <si>
    <t>kg eCO2/heure.mer</t>
  </si>
  <si>
    <t>Source</t>
  </si>
  <si>
    <t>Unité</t>
  </si>
  <si>
    <t>Oui</t>
  </si>
  <si>
    <t>Non</t>
  </si>
  <si>
    <t>Coef dist</t>
  </si>
  <si>
    <t>Add dist</t>
  </si>
  <si>
    <t>Voiture (motorisation inconnue)</t>
  </si>
  <si>
    <t>Voiture (essence)</t>
  </si>
  <si>
    <t>Voiture (diesel)</t>
  </si>
  <si>
    <t>Voiture (GPL)</t>
  </si>
  <si>
    <t>Voiture (GNV)</t>
  </si>
  <si>
    <t>Voiture (E85)</t>
  </si>
  <si>
    <t>Voiture (électrique)</t>
  </si>
  <si>
    <t>Voiture (hybride)</t>
  </si>
  <si>
    <t>Moto (essence)</t>
  </si>
  <si>
    <t>Vélo (musculaire)</t>
  </si>
  <si>
    <t>Vélo (électrique)</t>
  </si>
  <si>
    <t>Trottinette (électrique)</t>
  </si>
  <si>
    <t>Bateau (essence)</t>
  </si>
  <si>
    <t>Bateau (fioul lourd HFO)</t>
  </si>
  <si>
    <t>Bateau (fioul léger HFO)</t>
  </si>
  <si>
    <t>Bateau (diesel)</t>
  </si>
  <si>
    <t>Bateau (campagnes en mer)</t>
  </si>
  <si>
    <t>Bateau (campagnes côtières)</t>
  </si>
  <si>
    <t>RER</t>
  </si>
  <si>
    <t>Bus intercité</t>
  </si>
  <si>
    <t>heures mer</t>
  </si>
  <si>
    <t>distance moyenne</t>
  </si>
  <si>
    <t>Nombre de déplacements A/R</t>
  </si>
  <si>
    <t>FE</t>
  </si>
  <si>
    <t>incertitude FE</t>
  </si>
  <si>
    <t>Achats informatiques</t>
  </si>
  <si>
    <t>Montant</t>
  </si>
  <si>
    <t>type</t>
  </si>
  <si>
    <t>Type</t>
  </si>
  <si>
    <t>Édition (livres, journaux, revues, etc.)</t>
  </si>
  <si>
    <t>Réparation et installation de machines et d'équipements</t>
  </si>
  <si>
    <t>Entreposage et services auxiliaires des transports</t>
  </si>
  <si>
    <t>Construction</t>
  </si>
  <si>
    <t>Produit minéraux (ciment, verre, etc.)</t>
  </si>
  <si>
    <t>Plastiques et caoutchouc</t>
  </si>
  <si>
    <t>Papier et carton</t>
  </si>
  <si>
    <t>Bois et article en bois</t>
  </si>
  <si>
    <t>Textile et habillement</t>
  </si>
  <si>
    <t>Meubles et autres biens manufacturés</t>
  </si>
  <si>
    <t>Produits chimiques</t>
  </si>
  <si>
    <t>Produits pharmaceutiques</t>
  </si>
  <si>
    <t>Produits métalliques, sauf machines et équipements</t>
  </si>
  <si>
    <t>Machines et équipements</t>
  </si>
  <si>
    <t>Matériel de transport</t>
  </si>
  <si>
    <t>Activités sportives, récréatives et de loisirs</t>
  </si>
  <si>
    <t>Activités des organisations associatives</t>
  </si>
  <si>
    <t>Catégorie d'achat</t>
  </si>
  <si>
    <t>source: https://prod-basecarbonesolo.ademe-dri.fr/documentation/UPLOAD_DOC_FR/index.htm?ratio-monetaires.htm</t>
  </si>
  <si>
    <t>PC fixe sans écran (défaut)</t>
  </si>
  <si>
    <t>incertitude</t>
  </si>
  <si>
    <t>Station de travail sans écran moyenne</t>
  </si>
  <si>
    <t>Station de travail Optiplex Micro</t>
  </si>
  <si>
    <t>FE (kgCO2e)</t>
  </si>
  <si>
    <t>Station de travail Optiplex Small</t>
  </si>
  <si>
    <t>Station de travail Optiplex Tower</t>
  </si>
  <si>
    <t>Station de travail Precision Tower 3xxx</t>
  </si>
  <si>
    <t>Station de travail Precision Tower 5xxx</t>
  </si>
  <si>
    <t>Station de travail Precision Tower 7xxx</t>
  </si>
  <si>
    <t>mac mini</t>
  </si>
  <si>
    <t>mac pro</t>
  </si>
  <si>
    <t>Raspberry py4</t>
  </si>
  <si>
    <t>Optiplex All-in-One 3xxx</t>
  </si>
  <si>
    <t>Optiplex All-in-One 5xxx</t>
  </si>
  <si>
    <t>Optiplex All-in-One 7xxx</t>
  </si>
  <si>
    <t>iMac 21"</t>
  </si>
  <si>
    <t>iMac 21" Retina</t>
  </si>
  <si>
    <t>iMac 27" Retina</t>
  </si>
  <si>
    <t>iMac pro</t>
  </si>
  <si>
    <t>PC tout-en-un (défaut)</t>
  </si>
  <si>
    <t>PC portable (défaut)</t>
  </si>
  <si>
    <t>PC portable moyen 13"</t>
  </si>
  <si>
    <t>PC portable moyen 14-15"</t>
  </si>
  <si>
    <t>PC portable moyen 17"</t>
  </si>
  <si>
    <t>PC portable Latitude 3xxx</t>
  </si>
  <si>
    <t>PC portable Latitude 5xxx</t>
  </si>
  <si>
    <t>PC portable Latitude 7xxx</t>
  </si>
  <si>
    <t>PC portable Precision 3xxx</t>
  </si>
  <si>
    <t>PC portable Precision 5xxx</t>
  </si>
  <si>
    <t>PC portable Precision 7xxx</t>
  </si>
  <si>
    <t>MacBook air</t>
  </si>
  <si>
    <t>MacBook air pré-rétina</t>
  </si>
  <si>
    <t>MacBook air retina</t>
  </si>
  <si>
    <t>MacBook pro 15-16"</t>
  </si>
  <si>
    <t>MacBook pro 13"</t>
  </si>
  <si>
    <t>Écran (défaut)</t>
  </si>
  <si>
    <t>Écran (&lt;23")</t>
  </si>
  <si>
    <t>Écran (24"-31")</t>
  </si>
  <si>
    <t>Écran (&gt;32")</t>
  </si>
  <si>
    <t>Vidéo projecteur (par défaut)</t>
  </si>
  <si>
    <t>Vidéo projecteur (transportable)</t>
  </si>
  <si>
    <t>Vidéo projecteur (pour salle)</t>
  </si>
  <si>
    <t>Vidéo projecteur (pour amphi)</t>
  </si>
  <si>
    <t>Tablette</t>
  </si>
  <si>
    <t>Smartphone</t>
  </si>
  <si>
    <t>Imprimante (par défaut)</t>
  </si>
  <si>
    <t>Imprimante (laser à poser)</t>
  </si>
  <si>
    <t>Imprimante (laser A3 &lt;100kg)</t>
  </si>
  <si>
    <t>Imprimante (laser A3 &gt;100kg)</t>
  </si>
  <si>
    <t>Téléphone IP</t>
  </si>
  <si>
    <t>Station d'accueil</t>
  </si>
  <si>
    <t>Clavier</t>
  </si>
  <si>
    <t>Souris</t>
  </si>
  <si>
    <t>Borne WiFi</t>
  </si>
  <si>
    <t>Serveur (par défaut)</t>
  </si>
  <si>
    <t>Serveur (noeud de calcul)</t>
  </si>
  <si>
    <t>Serveur (stockage)</t>
  </si>
  <si>
    <t>Disque Dur</t>
  </si>
  <si>
    <t>GPU puissant (par défaut)</t>
  </si>
  <si>
    <t>Nombre</t>
  </si>
  <si>
    <t>Année de référence</t>
  </si>
  <si>
    <t>Version :</t>
  </si>
  <si>
    <t>Développé par :</t>
  </si>
  <si>
    <t>Alexandre Santerne</t>
  </si>
  <si>
    <t>Email support :</t>
  </si>
  <si>
    <t>ES</t>
  </si>
  <si>
    <t>Electricité Espagne</t>
  </si>
  <si>
    <t>DE</t>
  </si>
  <si>
    <t>Electricité Allemagne</t>
  </si>
  <si>
    <t>IT</t>
  </si>
  <si>
    <t>Electricité Italie</t>
  </si>
  <si>
    <t>UK</t>
  </si>
  <si>
    <t>Electricité Royaume-Uni</t>
  </si>
  <si>
    <t>PT</t>
  </si>
  <si>
    <t>Electricité Portugal</t>
  </si>
  <si>
    <t>Date dernière modification :</t>
  </si>
  <si>
    <t>Consommables pour photocopieurs (encres, agraphes, ,,,)</t>
  </si>
  <si>
    <t>Vehicules automobiles de transport de personnes (achat ou loc, longue duree)</t>
  </si>
  <si>
    <t>Ne plus utiliser ad,32</t>
  </si>
  <si>
    <t>Equipements de sport (pour infrastructures, ,,,)</t>
  </si>
  <si>
    <t>Services d'organisation et de promotion des manif, sportives (hors evenementiel)</t>
  </si>
  <si>
    <t>Repar, et maintece de systemes de creation et de gestion de cartes multiservices</t>
  </si>
  <si>
    <t>Autres combustibles (bois de chauffage, ,,,)</t>
  </si>
  <si>
    <t>Materiel de stockage des fluides (cuves a fioul, ,,,)</t>
  </si>
  <si>
    <t>Petites fournitures electriques pour l'equipement des batiments et infrastr,</t>
  </si>
  <si>
    <t>Equipements de chauffage, ventilation, climatisation (hors bat, experimentaux)</t>
  </si>
  <si>
    <t>Repar, et maintece equipmts climatisation, ventilation, chauffage, reservoirs</t>
  </si>
  <si>
    <t>Communication : location et reservation d'espaces pour manif, evenementielles</t>
  </si>
  <si>
    <t>ef,unit</t>
  </si>
  <si>
    <t>Equipements de cuisine et de salle de restauration (electromenager, ,,,)</t>
  </si>
  <si>
    <t>Vehicules automobiles de transport en commun (achat ou loc, longue duree)</t>
  </si>
  <si>
    <t>Vehicules automobiles de transport de marchandises (achat ou loc, longue duree)</t>
  </si>
  <si>
    <t>Serv, traitmnt dechets biolog, et d'activit, de soins a risques infectieux (das)</t>
  </si>
  <si>
    <t>Services de traitement des autres dechets (menagers, industriels, ,,,)</t>
  </si>
  <si>
    <t>Materiaux et consom, pr la construct, et l'entretien des batiments et infrastr,</t>
  </si>
  <si>
    <t>Fournitures et equipements de securite (systemes d'alarmes, extincteurs, ,,,)</t>
  </si>
  <si>
    <t>Services de gestion, de conserv, et de restaur, des collections des musees</t>
  </si>
  <si>
    <t>Document, : journaux, revues et periodiques scientifiques (support papier)</t>
  </si>
  <si>
    <t>Document, : journaux, revues et periodiques non scientifiques (support papier)</t>
  </si>
  <si>
    <t>Document, : journaux, revues et periodiques scientifiques (electroniques)</t>
  </si>
  <si>
    <t>Document, : journaux, revues et periodiques non scientifiques (electroniques)</t>
  </si>
  <si>
    <t>Document, : droit d'acces a des bases de donnees documentaires scientifiques</t>
  </si>
  <si>
    <t>Document,: droit d'acces a des bases de donnees documentaires non scientifiques</t>
  </si>
  <si>
    <t>Doc, : archives de journaux, revues et periodiques scientifiques (papier)</t>
  </si>
  <si>
    <t>Doc, : archives de journaux, revues et periodiques non scientifiques (papier)</t>
  </si>
  <si>
    <t>Doc, : archives de journaux, revues et periodiques scientifiques (electroniques)</t>
  </si>
  <si>
    <t>Doc, : archives de journaux, revues et periodiques non scientif, (electroniques)</t>
  </si>
  <si>
    <t>Doc, : droit d'acces a des archives de bases de donnees documentaires scientif,</t>
  </si>
  <si>
    <t>Doc, : droit d'acces a des archives de bases de donnees document, non scientif,</t>
  </si>
  <si>
    <t>Repar, et maintece des equipements de bibliotheques et magasins d'archives</t>
  </si>
  <si>
    <t>Doc : logic, standards d'acces aux contenus et ressources document,</t>
  </si>
  <si>
    <t>Doc : logic, specifiques d'acces aux contenus et ressources document,</t>
  </si>
  <si>
    <t>Doc : logic, standards de traitement et de catalogage partage de doc,</t>
  </si>
  <si>
    <t>Doc : logic, specifiques de traitement et de catalogage partage de doc,</t>
  </si>
  <si>
    <t>Doc, : maintece logiciels specifiques de gestion de bibliotheques</t>
  </si>
  <si>
    <t>Doc, : maintece logic, standards d'acces aux contenus et ressources doc,</t>
  </si>
  <si>
    <t>Doc, : maintece logic, specifiques d'acces aux contenus et ressources doc,</t>
  </si>
  <si>
    <t>Doc, : maintece logic, standards de trait, et de catalogage partage de doc</t>
  </si>
  <si>
    <t>Doc, : maintece logic, specifiq, de trait, et de catalogage partage de doc</t>
  </si>
  <si>
    <t>Doc, : maintece d'autres logiciels standards de gestion documentaire</t>
  </si>
  <si>
    <t>Doc, : maintece d'autres logiciels specifiques de gestion documentaire</t>
  </si>
  <si>
    <t>Serv,transp, specialises de personnes en situation handicap</t>
  </si>
  <si>
    <t>Hebergement en pension, demi-pension, refuge, camping,,, (hors evenementiel)</t>
  </si>
  <si>
    <t>Audit energertique (environnemental, bilan carbone, ,,,)</t>
  </si>
  <si>
    <t>Formations d'accompagnement en methodes de travail (management, savoir etre, ,,,)</t>
  </si>
  <si>
    <t>Formations d'apprentissage de la conduite (automobile, bateau, avion, ,,,)</t>
  </si>
  <si>
    <t>Services des gares, aeroports, ports fluviaux et maritimes, ,,,</t>
  </si>
  <si>
    <t>Transports de produits infectieux (classe 6,2)</t>
  </si>
  <si>
    <t>Argon de tres haute purete (superieure a 5,0) en bouteille</t>
  </si>
  <si>
    <t>Azote gazeux de tres haute purete (superieure a 5,0) en bouteille</t>
  </si>
  <si>
    <t>Dioxyde de carbone de haute purete (purete superieure a d,0) en bouteille</t>
  </si>
  <si>
    <t>Gaz rares de tres haute purete (neon, xenon, krypton,,,,) en bouteille</t>
  </si>
  <si>
    <t>Helium gazeux de haute purete (purete superieure a 5,0) en bouteille</t>
  </si>
  <si>
    <t>Gaz fluores ou chlores de tres haute purete (superieure a d,0) en bouteille</t>
  </si>
  <si>
    <t>Hydrogene de haute purete (purete superieure a 5,0) en bouteille</t>
  </si>
  <si>
    <t>Oxygene de haute purete (purete superieure a 4,5) en bouteille</t>
  </si>
  <si>
    <t>Prestations connexes a l'achat de gaz en bouteilles (location de bouteilles, ,,,)</t>
  </si>
  <si>
    <t>Generateurs de gaz (air, azote, hydrogene, oxygene, ,,,)</t>
  </si>
  <si>
    <t>Materiel de traitement et purification des gaz (compresseurs, secheurs, ,,,)</t>
  </si>
  <si>
    <t>Materiel de preparation des gaz (realisation de melanges, ,,,)</t>
  </si>
  <si>
    <t>Epi : accessoires (lunettes, casques, ,,,)</t>
  </si>
  <si>
    <t>Consommables pour reception des dechets (absorbants, recipients, ,,,)</t>
  </si>
  <si>
    <t>Enceintes de confinement des subst, dangereuses et consomm, associes</t>
  </si>
  <si>
    <t>Securite au travail : maintece et verif, des autres equip, de protection</t>
  </si>
  <si>
    <t>Autre materiel informatique peripherique (ecrans, claviers, souris, ,,,)</t>
  </si>
  <si>
    <t>Droits d'util, des autres logiciels scientifiques</t>
  </si>
  <si>
    <t>Maintece et reparation des syst, de stockage et de sauvegarde de donnees</t>
  </si>
  <si>
    <t>Maintece et reparation serveurs de calcul ou d'exploit, de donnees scientif,</t>
  </si>
  <si>
    <t>Consommables pour appareils de recep,, enreg, ou repro, du son</t>
  </si>
  <si>
    <t>Appareils professionnels de recept,, enreg, ou reprod, du son (broadcast)</t>
  </si>
  <si>
    <t xml:space="preserve">Consommables pour appareils de recept,, enreg, ou reprod, de l'image </t>
  </si>
  <si>
    <t>Appareils professionnels de recep,, enreg, ou reprod, de l'image (broadcast)</t>
  </si>
  <si>
    <t>Maintece et repar, d'appareils de production audiovisuelle</t>
  </si>
  <si>
    <t>Maintece et repar, des appareils de recept,, enreg, ou reprod, du son</t>
  </si>
  <si>
    <t>Maintece et repar, des appareils profes, de recep,, enreg, ou reprod, du son</t>
  </si>
  <si>
    <t>Maintece et repar, des appareils de recept, enreg, ou reprod, de l'image</t>
  </si>
  <si>
    <t>Maintece et repar, des appar, profes, de recep,, enreg, ou reprod, de l'image</t>
  </si>
  <si>
    <t>Maintece et repar, du materiel photographique</t>
  </si>
  <si>
    <t>Maintece et repar, du materiel cinematographique</t>
  </si>
  <si>
    <t>Telecom : liaisons specialisees (fibres optiques, noires, liaisons louees,,,)</t>
  </si>
  <si>
    <t>Traitement de l'air : equipements de purification de l'air (salle blanche, ,,,)</t>
  </si>
  <si>
    <t>Traitement de l'air : reparation et maintece equipements (salle blanche, ,,,)</t>
  </si>
  <si>
    <t>Traitement de l'eau : reparation et maintece des equipements (osmoseurs, ,,,)</t>
  </si>
  <si>
    <t>Autres rongeurs et petits mammiferes (chiens, chats, ,,,)</t>
  </si>
  <si>
    <t>Animaux sans finalite experimentale (chevaux d'equitation, ,,,)</t>
  </si>
  <si>
    <t>Aliments orig, animale compos,, condition, ou transf, pr gros mammif, et oiseaux</t>
  </si>
  <si>
    <t>Aliments vegetaux composes, conditionnes ou transf, pr gros mammif, et oiseaux</t>
  </si>
  <si>
    <t>Aliments recoltes pour gros mammiferes et oiseaux (grain, fourrage,,,,)</t>
  </si>
  <si>
    <t>Aliments pour autres animaux (poissons, batraciens, etc,)</t>
  </si>
  <si>
    <t>Equipements de contention (cages,,,) et accessoires d'animalerie</t>
  </si>
  <si>
    <t>Maintece repar, contrôle materiel de desinfect, et lavage des animaleries</t>
  </si>
  <si>
    <t>Maintece et reparation des materiels d'anesthesie et de techniq, operatoires</t>
  </si>
  <si>
    <t>Equipements d'imagerie medicale (irm, scanner,,,,)</t>
  </si>
  <si>
    <t>Materiel d'investigation cardiovascul,, renale et respirat,</t>
  </si>
  <si>
    <t>Fournitures optiques (verres, lunettes, ,,,)</t>
  </si>
  <si>
    <t>Maintece et reparation des equipements d'imagerie medicale (irm, ,,,)</t>
  </si>
  <si>
    <t>Maintece et reparation du materiel d'anesthesie et de tech, operatoires</t>
  </si>
  <si>
    <t>Serv, de cond, d'etudes et d'enquêtes d'epidemio,, sante publ, et sociol medic,</t>
  </si>
  <si>
    <t>Serv, de cond, d'etudes a caractere medical, hors essais cliniques et enquêtes</t>
  </si>
  <si>
    <t>Microscopie electronique et ionique : autre materiel et pieces detac, hors n1</t>
  </si>
  <si>
    <t>Materiel de prep, d'echantillons pr microscopie : reparation et maintece</t>
  </si>
  <si>
    <t>Solvants : solvants chlores (dichloromethane, chloroforme, ,,,)</t>
  </si>
  <si>
    <t>Solvants : eau et alcools (methanol, ethanol, propan-2-ol, ,,,)</t>
  </si>
  <si>
    <t>Solvants : hydrocarbures (pentane, hexane, heptane, ,,,)</t>
  </si>
  <si>
    <t>Solvants : autres solvants (ethers, ,,,)</t>
  </si>
  <si>
    <t>Solvants isotopiques (deuteries, ,,,)</t>
  </si>
  <si>
    <t>Produits chimiques courants (acides, bases, sels,,,)</t>
  </si>
  <si>
    <t>Produits biochimiques courants (tampons, bsa, etc,)</t>
  </si>
  <si>
    <t>Autres produits d'origine biologique (sang, ,,,)</t>
  </si>
  <si>
    <t>Autres consommables en plastique et en verre hors culture cell, et bacterio</t>
  </si>
  <si>
    <t>Pompes (hors vide va,01) (pompes osmotiques)</t>
  </si>
  <si>
    <t>Chauffage : fours simples, bruleurs, plaques, chauffe-ballons, ,,,</t>
  </si>
  <si>
    <t>Froid : banques de sang, congelateurs, refrigerateurs, ,,,</t>
  </si>
  <si>
    <t>Biomol : scanners / imageurs multifonctions (in vitro, in vivo, gels, ,,,)</t>
  </si>
  <si>
    <t>Chimie : appareils d'analyse elementaire (chns-o, aox, tn, ts,,,, )</t>
  </si>
  <si>
    <t>Chimie : appareils de speciation (du mercure, ,,,)</t>
  </si>
  <si>
    <t>Chimie : analyseurs des sels nutritifs (silicate, phosphate, nitrate,,,,)</t>
  </si>
  <si>
    <t>Materiel de detection pour la bio, mol, : maintece reparation</t>
  </si>
  <si>
    <t>Autre materiel specifiq, de chimie et physico-chimie : maintece, reparation</t>
  </si>
  <si>
    <t>Opto : reseaux (diffraction, compression, ,,,)</t>
  </si>
  <si>
    <t>Opto : autres types de lasers (chimiques, ,,,)</t>
  </si>
  <si>
    <t>Opto : lampes et autres sources lumineuses (lampes flash ou continue,,,)</t>
  </si>
  <si>
    <t>Opto : accessoires et consommables (colorants, ,,,) pour lasers</t>
  </si>
  <si>
    <t>Opto : autres instruments de metrologie optique (reflectometres, ,,,)</t>
  </si>
  <si>
    <t>Opto : services d'usinage des composants optiques (polissage,,,,)</t>
  </si>
  <si>
    <t>Instruments de metrologie mecanique du solide (rheologie, ,,,) et accessoires</t>
  </si>
  <si>
    <t>Systemes magnetiques (aimants permanents, ,,,)</t>
  </si>
  <si>
    <t>Balances specifiques (balances d'adsorption, ,,,)</t>
  </si>
  <si>
    <t>Appareils de mesure de la charge electrique (electrometres, ,,,)</t>
  </si>
  <si>
    <t>Materiel pour la fertilis,, la protect, et l'entret, des cultures</t>
  </si>
  <si>
    <t>Machines 3d (imprimantes et scaners 3d, ,,,) et accessoires</t>
  </si>
  <si>
    <t>Services de traitement de surface de pieces destinees aux experiment, spatiales</t>
  </si>
  <si>
    <t>Droits d'util, de logiciels de cao en mecanique</t>
  </si>
  <si>
    <t>Droits d'util, de logiciels de program, des machines a comde num,</t>
  </si>
  <si>
    <t>Droits d'util, de logiciels de simulation numerique</t>
  </si>
  <si>
    <t>Droits d'util, des autres logiciels pour la mecanique</t>
  </si>
  <si>
    <t>Droits d'util, des logiciels pour l'automatique</t>
  </si>
  <si>
    <t>Spectrometrie de masse des ions secondaires : autre materiel et pieces det,</t>
  </si>
  <si>
    <t>Chromatographie gazeuse analytique : chaines, fours, detecteurs, ,,,</t>
  </si>
  <si>
    <t>Spectrometres electroniques (auger, xps, esca, leed, rheed,,,)</t>
  </si>
  <si>
    <t>Appareils de spectrometrie ionique (heis ou rbs, meis, ,,,)</t>
  </si>
  <si>
    <t>Spectrom, d'absorpt, et d'emiss, atomique : autre materiel et consomm, dedies</t>
  </si>
  <si>
    <t>Sous-ensembles mecaniques pour l'electronique (chassis, baies, coffrets, ,,,)</t>
  </si>
  <si>
    <t>Composants electroniques actifs et passifs (appli, spatiale)</t>
  </si>
  <si>
    <t>Composants electromecaniques et accessoires de cablage  (appli, spatiale)</t>
  </si>
  <si>
    <t>Sous-ensembles mecaniques (chassis, baies, coffrets,,,,) (appli, spatiale)</t>
  </si>
  <si>
    <t>Circuits imprimes multicouches (pcb) standards ou a facon  (appli, spatiale)</t>
  </si>
  <si>
    <t>Cartes electroniques (realisation et cablage de)  (appli, spatiale)</t>
  </si>
  <si>
    <t>Composants electroniques specifiques (asic) (a facon)  (appli, spatiale)</t>
  </si>
  <si>
    <t>Machines dediees a l'electronique (soudure, placement,,,,)</t>
  </si>
  <si>
    <t>Oscilloscopes, analyseurs et accessoires (sondes,,,,)</t>
  </si>
  <si>
    <t>Acquisition de donnees (cartes,,,,)</t>
  </si>
  <si>
    <t>Petite instrumentation courante de tests et mesures (voltmetres,,,,)</t>
  </si>
  <si>
    <t>Energie : materiel d'alimentation (alim,, ampli,, onduleurs,,,,)</t>
  </si>
  <si>
    <t>Electronique : reparation et maintece des equip, de tests energie mesures</t>
  </si>
  <si>
    <t>Droits d'util, de logiciels pour la program, microcontroleur</t>
  </si>
  <si>
    <t>Droits d'util, de logiciels pour la program, des compos, program,</t>
  </si>
  <si>
    <t>Droits d'util, de logiciels pour la program, interface homme machine</t>
  </si>
  <si>
    <t>Droits d'util, des autres logiciels pour l'electronique</t>
  </si>
  <si>
    <t>Embarcations transportables ou a usage d'annexe (semi-rigides,,,,)</t>
  </si>
  <si>
    <t>Travaux sur elements mecaniques de vehicules marins autonomes (m,o)</t>
  </si>
  <si>
    <t>Travaux sur elements hydrauliques de vehicules marins autonomes (m,o)</t>
  </si>
  <si>
    <t>Travaux electriques sur vehicules marins autonomes (m,o)</t>
  </si>
  <si>
    <t>Capteurs acoustiques (adcp, hydrophone,,,,)</t>
  </si>
  <si>
    <t>Instrumentation optique (capteurs, fluorimetres,,,,)</t>
  </si>
  <si>
    <t>Meteorologie : radiometres (profileurs radiometriques microondes,,,,)</t>
  </si>
  <si>
    <t>Meteorologie : radars (radars profileurs vhf,,,,)</t>
  </si>
  <si>
    <t>Travaux mecan,, electr, et d'entretien sur autre materiel de geophysique</t>
  </si>
  <si>
    <t>Vide primaire : pompes (a membranes, palettes, pistons, roots,,,,)</t>
  </si>
  <si>
    <t>Vide secondaire et ultravide : pompes (turbomoleculaires,,,,)</t>
  </si>
  <si>
    <t>Vide et ultravide : instrumentation de mesure du vide (jauges, vacuometres,,,,)</t>
  </si>
  <si>
    <t>Techniques sous vide : autre materiel (appareils de preparation de surface,,,,)</t>
  </si>
  <si>
    <t>Ne plus utiliser - utiliser na,23</t>
  </si>
  <si>
    <t>Nanotechnologies - microelectronique : consommables (resines,,,,)</t>
  </si>
  <si>
    <t>Nanotechnologies - microelec : materiel de lithographie electronique et acces,</t>
  </si>
  <si>
    <t>Nanotechnologies - microelec, : materiel pour le depot (hors vide)</t>
  </si>
  <si>
    <t>Nanotechnologies - microelec, : materiel d'implantation ionique</t>
  </si>
  <si>
    <t>Nanotechnologies - microelec, : materiel de serigraphie / impression</t>
  </si>
  <si>
    <t>Micro-electronique : autres machines dediees (microsoudure, bonding, test,,,,)</t>
  </si>
  <si>
    <t>Alloc,pour perte d'emploi -remunerations diverses</t>
  </si>
  <si>
    <t>Ne plus utiliser - utiliser ec,41</t>
  </si>
  <si>
    <t>Ne plus utiliser - utiliser xc,02</t>
  </si>
  <si>
    <t>Autres frais de publication (boamp,,,,)</t>
  </si>
  <si>
    <t>Subv, ou particip, versees ds le cadre de contrats et prog, de rech, et de dev,</t>
  </si>
  <si>
    <t>Impots directs taxe sur les bureaux de la region idf(art, 231 ter du cgi)</t>
  </si>
  <si>
    <t>Aides et soutiens divers accordes aux etudiants (prise en charge inscription,,,,)</t>
  </si>
  <si>
    <t>Subvention filiale de valo et transf techno : services en prop, intellectuelle</t>
  </si>
  <si>
    <t>Honoraires des filiales de valorisation et de transfert de technologie (fist,,,,)</t>
  </si>
  <si>
    <t>Références :</t>
  </si>
  <si>
    <r>
      <t>kgCO</t>
    </r>
    <r>
      <rPr>
        <vertAlign val="subscript"/>
        <sz val="12"/>
        <color theme="1"/>
        <rFont val="Arial"/>
        <family val="2"/>
      </rPr>
      <t>2e</t>
    </r>
    <r>
      <rPr>
        <sz val="12"/>
        <color theme="1"/>
        <rFont val="Arial"/>
        <family val="2"/>
      </rPr>
      <t> / € HT</t>
    </r>
  </si>
  <si>
    <t>Attention à bien utiliser le même séparateur de décimal (, ou .) que celui de votre système ou d'excel. En cas d'erreur dans les calculs, vérifiez vos paramètres (Excel &gt; préférences &gt; Edit).</t>
  </si>
  <si>
    <t>Train en France</t>
  </si>
  <si>
    <t>Train en Europe</t>
  </si>
  <si>
    <t>Avion vers l'Amérique du Nord</t>
  </si>
  <si>
    <t>Avion vers l'Europe (incl. France)</t>
  </si>
  <si>
    <t>Avion vers l'Amérique Latine</t>
  </si>
  <si>
    <t>Avion vers l'Océanie</t>
  </si>
  <si>
    <t>Autres achats</t>
  </si>
  <si>
    <t>Ressources humaines</t>
  </si>
  <si>
    <t>Stage</t>
  </si>
  <si>
    <t>Nombre de semaines</t>
  </si>
  <si>
    <t>semaines</t>
  </si>
  <si>
    <t>Sous-total missions</t>
  </si>
  <si>
    <t>Sous-total Informatique</t>
  </si>
  <si>
    <t>Sous-total achats</t>
  </si>
  <si>
    <t>Sous-total RH</t>
  </si>
  <si>
    <t>Référence des FE : GdS EcoInfo</t>
  </si>
  <si>
    <t>BGES : bilan de gaz à effet de serre</t>
  </si>
  <si>
    <t>Nombre de personnes.mois</t>
  </si>
  <si>
    <t>Accronyme du projet</t>
  </si>
  <si>
    <r>
      <rPr>
        <b/>
        <sz val="12"/>
        <color theme="1"/>
        <rFont val="Arial"/>
        <family val="2"/>
      </rPr>
      <t>Purchases dominate the carbon footprint of research laboratories</t>
    </r>
    <r>
      <rPr>
        <sz val="12"/>
        <color theme="1"/>
        <rFont val="Arial"/>
        <family val="2"/>
      </rPr>
      <t xml:space="preserve">
De Paepe, M., Jeanneau, L., Mariette, J., Aumont, O., &amp; Estevez-Torres, A. (2024). Purchases dominate the carbon footprint of research laboratories. PLOS Sustainability and Transformation, 3(7), e0000116. https://doi.org/10.1101/2023.04.04.535626</t>
    </r>
  </si>
  <si>
    <r>
      <rPr>
        <b/>
        <sz val="12"/>
        <color theme="1"/>
        <rFont val="Arial"/>
        <family val="2"/>
      </rPr>
      <t>An open-source tool to assess the carbon footprint of research</t>
    </r>
    <r>
      <rPr>
        <sz val="12"/>
        <color theme="1"/>
        <rFont val="Arial"/>
        <family val="2"/>
      </rPr>
      <t xml:space="preserve">
Jérôme Mariette, Odile Blanchard, Olivier Berné, Olivier Aumont, Julian Carrey, Anne-Laure Ligozat, Emmanuel Lellouch, Philippe-Emmanuel Roche, Gaël Guennebaud, Joel Thanwerdas, Philippe Bardou, Gérald Salin, Elise Maigne, Sophie Servan, Tamara Ben-Ari, Environmental Research: Infrastructure and Sustainability, 2022
https://dx.doi.org/10.1088/2634-4505/ac84a4</t>
    </r>
  </si>
  <si>
    <r>
      <rPr>
        <b/>
        <sz val="12"/>
        <color theme="1"/>
        <rFont val="Arial"/>
        <family val="2"/>
      </rPr>
      <t>Flight quotas outperform focused mitigation strategies in reducing the carbon footprint of academic travel</t>
    </r>
    <r>
      <rPr>
        <sz val="12"/>
        <color theme="1"/>
        <rFont val="Arial"/>
        <family val="2"/>
      </rPr>
      <t xml:space="preserve">
Tamara Ben-Ari, Gaëlle Lefort, Jérôme Mariette, Olivier Aumont, Laurent Jeanneau, Alexandre Santerne, Aymeric Spiga, Philippe-Emmanuel Roche, Environ. Res., 2024
https://dx.doi.org/10.1088/1748-9326/ad30a6</t>
    </r>
  </si>
  <si>
    <t>Repas mixte</t>
  </si>
  <si>
    <t>Repas végétarien</t>
  </si>
  <si>
    <t>Hébergement</t>
  </si>
  <si>
    <t>Référence des FE : Cornell Hotel Sustainability Benchmarking (CHSB) Index 2024</t>
  </si>
  <si>
    <t>Repas végan</t>
  </si>
  <si>
    <t>Référence des FE : GdR Labos1point5 &amp; ADEME</t>
  </si>
  <si>
    <t>Transport terrestre (Fret)</t>
  </si>
  <si>
    <t>Transport fluvial et maritime (Fret)</t>
  </si>
  <si>
    <t>Transport aérien (Fret)</t>
  </si>
  <si>
    <t>Activités créatives, artistiques et de spectacle; Bibliothèques, archives, musées et autres activités culturelles;</t>
  </si>
  <si>
    <t>Produits électroniques et optiques</t>
  </si>
  <si>
    <t>Sous-total restauration</t>
  </si>
  <si>
    <t>Sous-total hébergement</t>
  </si>
  <si>
    <t>TOTAL [kg CO2e]</t>
  </si>
  <si>
    <t>TOTAL / ETP [kg CO2e / pers.]</t>
  </si>
  <si>
    <t>Budget demandé [€]</t>
  </si>
  <si>
    <t>FE [kg CO2 / déplacement]</t>
  </si>
  <si>
    <t>erreur FE [%]</t>
  </si>
  <si>
    <t>GES [kg CO2e]</t>
  </si>
  <si>
    <t>erreur GES [kg CO2e]</t>
  </si>
  <si>
    <t>FE [kg CO2 / nuit]</t>
  </si>
  <si>
    <t>FE [kg CO2 / repas]</t>
  </si>
  <si>
    <t>FE [kg CO2 / semaines]</t>
  </si>
  <si>
    <t>FE [kg CO2 / unité]</t>
  </si>
  <si>
    <t>FE [kg CO2 / €]</t>
  </si>
  <si>
    <t>Nom du projet</t>
  </si>
  <si>
    <t>Nom du·de la porteur·se</t>
  </si>
  <si>
    <t>Nom</t>
  </si>
  <si>
    <t>INTENSITÉ CARBONE [kg CO2e / k€]</t>
  </si>
  <si>
    <t>Pause café (café/thé + jus de fruit + viennoiserie)</t>
  </si>
  <si>
    <t>Europe &amp; Amérique</t>
  </si>
  <si>
    <t>Océanie</t>
  </si>
  <si>
    <t>Afrique du Nord et Afrique du Sud</t>
  </si>
  <si>
    <t>Afrique centrale</t>
  </si>
  <si>
    <t>Nombre de nuit(s) d'hotel</t>
  </si>
  <si>
    <t>Référence des FE : GdR Labos1point5 basé sur la moyenne observée dans la communauté INSU/AA. Ne tient compte que des déplacements domicile-travail.</t>
  </si>
  <si>
    <t>Produits métallurgiques</t>
  </si>
  <si>
    <t>Programmation, conseil IT / Services d'information</t>
  </si>
  <si>
    <t>Référence des FE : Base Carbone de l'ADEME (2023)</t>
  </si>
  <si>
    <t>Asie &amp; Moyen-Orient</t>
  </si>
  <si>
    <t xml:space="preserve"> https://apps.labos1point5.org/documentation</t>
  </si>
  <si>
    <t>Ce bilan de gaz à effet de serre se base principalement sur la méthode développée par le GdR Labos1point5. Cet outil reprend en grande parti le calcul implémenté dans l'outils GES1point5. Certains modules ont été complétés par des méthodes plus approximatives pour répondre aux besoins spécifiques de l'AAP, comme le module achats qui se base sur la base carbone® de l'ADEME.</t>
  </si>
  <si>
    <t>https://base-empreinte.ademe.fr/</t>
  </si>
  <si>
    <t>Autres ressources :</t>
  </si>
  <si>
    <t>Documentation GES1point5</t>
  </si>
  <si>
    <t>Base Carbone® de l'ADEME</t>
  </si>
  <si>
    <t>Simulateur mission Labos1point5</t>
  </si>
  <si>
    <t>https://apps.labos1point5.org/travels-simulator</t>
  </si>
  <si>
    <t>Mix énergétique international</t>
  </si>
  <si>
    <t>https://app.electricitymaps.com/</t>
  </si>
  <si>
    <t>https://www.hotelfootprints.org/</t>
  </si>
  <si>
    <t xml:space="preserve">Cornell Hotel Sustainability Benchmarking (CHSB) Index 2024					</t>
  </si>
  <si>
    <t>Rapports du GIEC</t>
  </si>
  <si>
    <t>https://www.ipcc.ch/</t>
  </si>
  <si>
    <t>Schéma directeur développement durable et responsabilité sociétale  du CNRS</t>
  </si>
  <si>
    <t>https://www.cnrs.fr/sites/default/files/news/2025-03/_Schema_Directeur_DDRS_CNRS.pdf</t>
  </si>
  <si>
    <t>euros HT</t>
  </si>
  <si>
    <t>Aide</t>
  </si>
  <si>
    <t xml:space="preserve">Avion vers l'Asie </t>
  </si>
  <si>
    <t>Avion vers le Moyen Orient</t>
  </si>
  <si>
    <t>Avion vers l'Afrique du Nord</t>
  </si>
  <si>
    <t>Avion vers l'Afrique Australe</t>
  </si>
  <si>
    <t>CSAA</t>
  </si>
  <si>
    <t>animation</t>
  </si>
  <si>
    <t>projet</t>
  </si>
  <si>
    <t>Traiteur</t>
  </si>
  <si>
    <t xml:space="preserve">Instructions : Seules les cases beiges sont à remplir. Les colonnes "Source" ou "Type" sont des menus déroulants, cliquez sur le triangle à droite de la cellule pour faire apparaitre le menu. </t>
  </si>
  <si>
    <t>Catégorie (choisir dans le menu déroulant)</t>
  </si>
  <si>
    <t>Déplacements</t>
  </si>
  <si>
    <t>Uniquement les repas directement financés par l'AAP (e.g. traiteur). Les repas pris pendant les missions (au libre choix des agents) ne sont pas à prendre en compte ici.</t>
  </si>
  <si>
    <t>Quelle fraction des participants et participantes estimez-vous venir en train ?</t>
  </si>
  <si>
    <t>La ville de l'évenement est-elle accessible facilement en train ?</t>
  </si>
  <si>
    <t>Quel est le format de l'évenement ?</t>
  </si>
  <si>
    <t>Les horaires permettent une venue en train / transport en commun ?</t>
  </si>
  <si>
    <t>Quel sera le régime alimentaire par défaut des repas collectifs ?</t>
  </si>
  <si>
    <t>Quelle est la politique mise en place pour la vaisselle ?</t>
  </si>
  <si>
    <t>Prévoyez-vous d'offrir des goodies ?</t>
  </si>
  <si>
    <t>Des bouteilles en plastique sont-elles prévues ?</t>
  </si>
  <si>
    <t>OUI</t>
  </si>
  <si>
    <t>NON</t>
  </si>
  <si>
    <t>~0%</t>
  </si>
  <si>
    <t>~25%</t>
  </si>
  <si>
    <t>~50%</t>
  </si>
  <si>
    <t>~75%</t>
  </si>
  <si>
    <t>~100%</t>
  </si>
  <si>
    <t>Hybride</t>
  </si>
  <si>
    <t>mixte</t>
  </si>
  <si>
    <t>avec viande et/ou poisson</t>
  </si>
  <si>
    <t>100% végétarien</t>
  </si>
  <si>
    <t>100% végétal</t>
  </si>
  <si>
    <t>Vaisselle réutilisable</t>
  </si>
  <si>
    <t>Vaisselle recyclable/compostable</t>
  </si>
  <si>
    <t>Le site de l'évenement est-il accessible en transport en commun depuis le centre ville ?</t>
  </si>
  <si>
    <t>Vaisselle jetable</t>
  </si>
  <si>
    <t>100% Présentiel</t>
  </si>
  <si>
    <t>100% Distantiel</t>
  </si>
  <si>
    <t>Justification supplémentaire nécessaire :</t>
  </si>
  <si>
    <t>X</t>
  </si>
  <si>
    <t>log(X)</t>
  </si>
  <si>
    <t>Outil d'évaluation du bilan de gaz à effet de serre pour l'AAP INSU 2027</t>
  </si>
  <si>
    <t>Achat de gaz (O2, H2, N2, CO2, Ar, fluoré, etc…)</t>
  </si>
  <si>
    <t>Consommables de laboratoire</t>
  </si>
  <si>
    <t>note : valeur moyenne sur diverses catégorie de GES1point5</t>
  </si>
  <si>
    <t>Bus régional</t>
  </si>
  <si>
    <t>Bus inter-régional</t>
  </si>
  <si>
    <t>Bus longue distance</t>
  </si>
  <si>
    <t>Voiture électrique</t>
  </si>
  <si>
    <t>Voiture thermique ou hybride</t>
  </si>
  <si>
    <t>Service d'analyse (Chimique, Spectrométrie, Microscopie, Chromatographie, etc…)</t>
  </si>
  <si>
    <t>v2.0</t>
  </si>
  <si>
    <t xml:space="preserve"> (OSUG/IPAG/OSU PYTHÉAS)</t>
  </si>
  <si>
    <t>alexandre.santerne@univ-grenoble-alpes.fr</t>
  </si>
  <si>
    <t xml:space="preserve">License : </t>
  </si>
  <si>
    <t>Creative Commons BY-NC-SA</t>
  </si>
  <si>
    <r>
      <t xml:space="preserve">Outil d'évaluation du bilan de gas à effet de serre pour l'AAP </t>
    </r>
    <r>
      <rPr>
        <b/>
        <sz val="20"/>
        <color rgb="FFFF0000"/>
        <rFont val="Arial"/>
        <family val="2"/>
      </rPr>
      <t>[COMPLETER]</t>
    </r>
  </si>
  <si>
    <r>
      <rPr>
        <b/>
        <u/>
        <sz val="14"/>
        <color rgb="FFFFFF00"/>
        <rFont val="Arial"/>
        <family val="2"/>
      </rPr>
      <t>Périmètre du BGES de l'AAP :</t>
    </r>
    <r>
      <rPr>
        <b/>
        <sz val="14"/>
        <color rgb="FFFFFF00"/>
        <rFont val="Arial"/>
        <family val="2"/>
      </rPr>
      <t xml:space="preserve"> ne tenir compte que de ce qui est directement demandées à financement à l'AAP.</t>
    </r>
  </si>
  <si>
    <t>Destination &amp; moyen de transport
(voir liste déroulante)</t>
  </si>
  <si>
    <t>Destination
(voir liste déroulante)</t>
  </si>
  <si>
    <t>Type
(voir liste déroulante)</t>
  </si>
  <si>
    <t>Type d'appareil
(voir liste déroulante)</t>
  </si>
  <si>
    <t>Détails supplémentaires pour animation scientifique
(voir liste déroulante)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</si>
</sst>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2"/>
      <color theme="1"/>
      <name val="Aptos Narrow"/>
      <family val="2"/>
      <scheme val="minor"/>
    </font>
    <font>
      <sz val="12"/>
      <color theme="1"/>
      <name val="Arial"/>
      <family val="2"/>
    </font>
    <font>
      <sz val="14"/>
      <color theme="1"/>
      <name val="Arial"/>
      <family val="2"/>
    </font>
    <font>
      <b/>
      <sz val="16"/>
      <color theme="1"/>
      <name val="Arial"/>
      <family val="2"/>
    </font>
    <font>
      <b/>
      <sz val="12"/>
      <color theme="1"/>
      <name val="Arial"/>
      <family val="2"/>
    </font>
    <font>
      <b/>
      <sz val="14"/>
      <color theme="1"/>
      <name val="Arial"/>
      <family val="2"/>
    </font>
    <font>
      <u/>
      <sz val="12"/>
      <color theme="10"/>
      <name val="Aptos Narrow"/>
      <family val="2"/>
      <scheme val="minor"/>
    </font>
    <font>
      <sz val="14"/>
      <color theme="1"/>
      <name val="Aptos Narrow"/>
      <family val="2"/>
      <scheme val="minor"/>
    </font>
    <font>
      <sz val="12"/>
      <color theme="1"/>
      <name val="Aptos Narrow"/>
      <family val="2"/>
      <scheme val="minor"/>
    </font>
    <font>
      <u/>
      <sz val="14"/>
      <color theme="10"/>
      <name val="Arial"/>
      <family val="2"/>
    </font>
    <font>
      <u/>
      <sz val="14"/>
      <color theme="1"/>
      <name val="Arial"/>
      <family val="2"/>
    </font>
    <font>
      <vertAlign val="subscript"/>
      <sz val="12"/>
      <color theme="1"/>
      <name val="Arial"/>
      <family val="2"/>
    </font>
    <font>
      <b/>
      <sz val="18"/>
      <color theme="1"/>
      <name val="Arial"/>
      <family val="2"/>
    </font>
    <font>
      <b/>
      <sz val="14"/>
      <color theme="0"/>
      <name val="Arial"/>
      <family val="2"/>
    </font>
    <font>
      <b/>
      <sz val="12"/>
      <color theme="0"/>
      <name val="Aptos Narrow"/>
      <family val="2"/>
      <scheme val="minor"/>
    </font>
    <font>
      <b/>
      <sz val="12"/>
      <color theme="0"/>
      <name val="Arial"/>
      <family val="2"/>
    </font>
    <font>
      <b/>
      <sz val="12"/>
      <color rgb="FFFFFFFF"/>
      <name val="Arial"/>
      <family val="2"/>
    </font>
    <font>
      <i/>
      <sz val="12"/>
      <color theme="1"/>
      <name val="Arial"/>
      <family val="2"/>
    </font>
    <font>
      <i/>
      <sz val="12"/>
      <color rgb="FF000000"/>
      <name val="Arial"/>
      <family val="2"/>
    </font>
    <font>
      <sz val="10"/>
      <color theme="1"/>
      <name val="Arial"/>
      <family val="2"/>
    </font>
    <font>
      <sz val="10"/>
      <color rgb="FF000000"/>
      <name val="Arial"/>
      <family val="2"/>
    </font>
    <font>
      <b/>
      <sz val="20"/>
      <color theme="1"/>
      <name val="Arial"/>
      <family val="2"/>
    </font>
    <font>
      <sz val="16"/>
      <color theme="1"/>
      <name val="Arial"/>
      <family val="2"/>
    </font>
    <font>
      <u/>
      <sz val="12"/>
      <color theme="10"/>
      <name val="Arial"/>
      <family val="2"/>
    </font>
    <font>
      <b/>
      <sz val="14"/>
      <color rgb="FFFFFF00"/>
      <name val="Arial"/>
      <family val="2"/>
    </font>
    <font>
      <b/>
      <u/>
      <sz val="14"/>
      <color rgb="FFFFFF00"/>
      <name val="Arial"/>
      <family val="2"/>
    </font>
    <font>
      <sz val="11"/>
      <color rgb="FF000000"/>
      <name val="Menlo"/>
      <family val="2"/>
    </font>
    <font>
      <b/>
      <sz val="20"/>
      <color rgb="FFFF0000"/>
      <name val="Arial"/>
      <family val="2"/>
    </font>
  </fonts>
  <fills count="17">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rgb="FF808080"/>
        <bgColor rgb="FF000000"/>
      </patternFill>
    </fill>
    <fill>
      <patternFill patternType="solid">
        <fgColor rgb="FFFF0000"/>
        <bgColor indexed="64"/>
      </patternFill>
    </fill>
    <fill>
      <patternFill patternType="solid">
        <fgColor rgb="FFF4AF9B"/>
        <bgColor indexed="64"/>
      </patternFill>
    </fill>
    <fill>
      <patternFill patternType="solid">
        <fgColor rgb="FF82C0EC"/>
        <bgColor indexed="64"/>
      </patternFill>
    </fill>
    <fill>
      <patternFill patternType="solid">
        <fgColor rgb="FF92C888"/>
        <bgColor indexed="64"/>
      </patternFill>
    </fill>
    <fill>
      <patternFill patternType="solid">
        <fgColor rgb="FFC08F86"/>
        <bgColor indexed="64"/>
      </patternFill>
    </fill>
    <fill>
      <patternFill patternType="solid">
        <fgColor rgb="FF889EB1"/>
        <bgColor indexed="64"/>
      </patternFill>
    </fill>
    <fill>
      <patternFill patternType="solid">
        <fgColor rgb="FF9BAC98"/>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indexed="64"/>
      </left>
      <right style="thin">
        <color indexed="64"/>
      </right>
      <top/>
      <bottom style="thin">
        <color indexed="64"/>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s>
  <cellStyleXfs count="3">
    <xf numFmtId="0" fontId="0" fillId="0" borderId="0"/>
    <xf numFmtId="0" fontId="6" fillId="0" borderId="0" applyNumberFormat="0" applyFill="0" applyBorder="0" applyAlignment="0" applyProtection="0"/>
    <xf numFmtId="9" fontId="8" fillId="0" borderId="0" applyFont="0" applyFill="0" applyBorder="0" applyAlignment="0" applyProtection="0"/>
  </cellStyleXfs>
  <cellXfs count="122">
    <xf numFmtId="0" fontId="0" fillId="0" borderId="0" xfId="0"/>
    <xf numFmtId="2" fontId="0" fillId="0" borderId="0" xfId="0" applyNumberFormat="1"/>
    <xf numFmtId="0" fontId="1" fillId="0" borderId="0" xfId="0" applyFont="1"/>
    <xf numFmtId="0" fontId="4" fillId="0" borderId="0" xfId="0" applyFont="1"/>
    <xf numFmtId="0" fontId="0" fillId="0" borderId="0" xfId="0" applyAlignment="1">
      <alignment horizontal="right"/>
    </xf>
    <xf numFmtId="0" fontId="7" fillId="0" borderId="0" xfId="0" applyFont="1" applyAlignment="1">
      <alignment vertical="center" wrapText="1"/>
    </xf>
    <xf numFmtId="0" fontId="1" fillId="4" borderId="1" xfId="0" applyFont="1" applyFill="1" applyBorder="1"/>
    <xf numFmtId="2" fontId="1" fillId="4" borderId="1" xfId="0" applyNumberFormat="1" applyFont="1" applyFill="1" applyBorder="1"/>
    <xf numFmtId="1" fontId="1" fillId="4" borderId="1" xfId="0" applyNumberFormat="1" applyFont="1" applyFill="1" applyBorder="1"/>
    <xf numFmtId="2" fontId="0" fillId="0" borderId="0" xfId="0" applyNumberFormat="1" applyAlignment="1">
      <alignment horizontal="right"/>
    </xf>
    <xf numFmtId="0" fontId="7" fillId="0" borderId="0" xfId="0" applyFont="1"/>
    <xf numFmtId="9" fontId="1" fillId="4" borderId="1" xfId="2" applyFont="1" applyFill="1" applyBorder="1"/>
    <xf numFmtId="0" fontId="15" fillId="5" borderId="1" xfId="0" applyFont="1" applyFill="1" applyBorder="1"/>
    <xf numFmtId="1" fontId="14" fillId="5" borderId="1" xfId="0" applyNumberFormat="1" applyFont="1" applyFill="1" applyBorder="1"/>
    <xf numFmtId="1" fontId="15" fillId="5" borderId="1" xfId="0" applyNumberFormat="1" applyFont="1" applyFill="1" applyBorder="1"/>
    <xf numFmtId="2" fontId="15" fillId="5" borderId="1" xfId="0" applyNumberFormat="1" applyFont="1" applyFill="1" applyBorder="1"/>
    <xf numFmtId="9" fontId="1" fillId="4" borderId="1" xfId="0" applyNumberFormat="1" applyFont="1" applyFill="1" applyBorder="1"/>
    <xf numFmtId="0" fontId="16" fillId="6" borderId="1" xfId="0" applyFont="1" applyFill="1" applyBorder="1"/>
    <xf numFmtId="9" fontId="1" fillId="4" borderId="1" xfId="2" applyFont="1" applyFill="1" applyBorder="1" applyProtection="1"/>
    <xf numFmtId="0" fontId="1" fillId="2" borderId="1" xfId="0" applyFont="1" applyFill="1" applyBorder="1" applyProtection="1">
      <protection locked="0"/>
    </xf>
    <xf numFmtId="0" fontId="17" fillId="0" borderId="0" xfId="0" applyFont="1" applyAlignment="1">
      <alignment horizontal="center"/>
    </xf>
    <xf numFmtId="0" fontId="15" fillId="5" borderId="13" xfId="0" applyFont="1" applyFill="1" applyBorder="1"/>
    <xf numFmtId="1" fontId="15" fillId="5" borderId="13" xfId="0" applyNumberFormat="1" applyFont="1" applyFill="1" applyBorder="1"/>
    <xf numFmtId="0" fontId="1" fillId="2" borderId="1" xfId="0" applyFont="1" applyFill="1" applyBorder="1" applyAlignment="1" applyProtection="1">
      <alignment wrapText="1"/>
      <protection locked="0"/>
    </xf>
    <xf numFmtId="0" fontId="1" fillId="0" borderId="0" xfId="0" applyFont="1" applyAlignment="1" applyProtection="1">
      <alignment vertical="center" wrapText="1"/>
      <protection hidden="1"/>
    </xf>
    <xf numFmtId="1" fontId="14" fillId="5" borderId="13" xfId="0" applyNumberFormat="1" applyFont="1" applyFill="1" applyBorder="1"/>
    <xf numFmtId="0" fontId="12"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15" fillId="0" borderId="0" xfId="0" applyFont="1" applyAlignment="1">
      <alignment horizontal="center" vertical="center" wrapText="1"/>
    </xf>
    <xf numFmtId="1" fontId="0" fillId="8" borderId="1" xfId="0" applyNumberFormat="1" applyFill="1" applyBorder="1"/>
    <xf numFmtId="1" fontId="0" fillId="9" borderId="1" xfId="0" applyNumberFormat="1" applyFill="1" applyBorder="1"/>
    <xf numFmtId="1" fontId="0" fillId="10" borderId="1" xfId="0" applyNumberFormat="1" applyFill="1" applyBorder="1"/>
    <xf numFmtId="0" fontId="0" fillId="11" borderId="1" xfId="0" applyFill="1" applyBorder="1"/>
    <xf numFmtId="0" fontId="0" fillId="12" borderId="1" xfId="0" applyFill="1" applyBorder="1"/>
    <xf numFmtId="0" fontId="0" fillId="13" borderId="1" xfId="0" applyFill="1" applyBorder="1"/>
    <xf numFmtId="0" fontId="5" fillId="14" borderId="1" xfId="0" applyFont="1" applyFill="1" applyBorder="1" applyAlignment="1">
      <alignment wrapText="1"/>
    </xf>
    <xf numFmtId="0" fontId="2" fillId="14" borderId="1" xfId="0" applyFont="1" applyFill="1" applyBorder="1" applyAlignment="1">
      <alignment wrapText="1"/>
    </xf>
    <xf numFmtId="0" fontId="2" fillId="14" borderId="1" xfId="0" applyFont="1" applyFill="1" applyBorder="1"/>
    <xf numFmtId="0" fontId="12" fillId="0" borderId="0" xfId="0" applyFont="1" applyAlignment="1">
      <alignment horizontal="center" vertical="center" wrapText="1"/>
    </xf>
    <xf numFmtId="0" fontId="4" fillId="0" borderId="0" xfId="0" applyFont="1" applyAlignment="1">
      <alignment wrapText="1"/>
    </xf>
    <xf numFmtId="9" fontId="0" fillId="0" borderId="0" xfId="0" applyNumberFormat="1"/>
    <xf numFmtId="0" fontId="26" fillId="0" borderId="0" xfId="0" applyFont="1"/>
    <xf numFmtId="1" fontId="0" fillId="0" borderId="0" xfId="0" applyNumberFormat="1"/>
    <xf numFmtId="0" fontId="2" fillId="2" borderId="10" xfId="0" applyFont="1" applyFill="1" applyBorder="1" applyAlignment="1" applyProtection="1">
      <alignment horizontal="center"/>
      <protection locked="0"/>
    </xf>
    <xf numFmtId="0" fontId="2" fillId="2" borderId="12"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15" fillId="5" borderId="0" xfId="0" applyFont="1" applyFill="1" applyAlignment="1">
      <alignment horizontal="center" vertical="center" wrapText="1"/>
    </xf>
    <xf numFmtId="0" fontId="24" fillId="5" borderId="0" xfId="0" applyFont="1" applyFill="1" applyAlignment="1">
      <alignment horizontal="center" vertical="center"/>
    </xf>
    <xf numFmtId="0" fontId="4" fillId="15" borderId="0" xfId="0" applyFont="1" applyFill="1" applyAlignment="1">
      <alignment horizontal="left"/>
    </xf>
    <xf numFmtId="0" fontId="4" fillId="0" borderId="0" xfId="0" applyFont="1" applyAlignment="1">
      <alignment horizontal="center"/>
    </xf>
    <xf numFmtId="0" fontId="1" fillId="2" borderId="10" xfId="0" applyFont="1" applyFill="1" applyBorder="1" applyProtection="1">
      <protection locked="0"/>
    </xf>
    <xf numFmtId="0" fontId="1" fillId="2" borderId="11" xfId="0" applyFont="1" applyFill="1" applyBorder="1" applyProtection="1">
      <protection locked="0"/>
    </xf>
    <xf numFmtId="0" fontId="1" fillId="2" borderId="10" xfId="0" applyFont="1" applyFill="1" applyBorder="1" applyAlignment="1" applyProtection="1">
      <alignment horizontal="right"/>
      <protection locked="0"/>
    </xf>
    <xf numFmtId="0" fontId="1" fillId="2" borderId="11" xfId="0" applyFont="1" applyFill="1" applyBorder="1" applyAlignment="1" applyProtection="1">
      <alignment horizontal="right"/>
      <protection locked="0"/>
    </xf>
    <xf numFmtId="0" fontId="15" fillId="5" borderId="10" xfId="0" applyFont="1" applyFill="1" applyBorder="1"/>
    <xf numFmtId="0" fontId="15" fillId="5" borderId="11" xfId="0" applyFont="1" applyFill="1" applyBorder="1"/>
    <xf numFmtId="0" fontId="20" fillId="0" borderId="0" xfId="0" applyFont="1" applyAlignment="1">
      <alignment horizontal="left" vertical="center" wrapText="1"/>
    </xf>
    <xf numFmtId="0" fontId="17" fillId="0" borderId="3" xfId="0" applyFont="1" applyBorder="1" applyAlignment="1">
      <alignment horizontal="center"/>
    </xf>
    <xf numFmtId="0" fontId="18" fillId="0" borderId="3" xfId="0" applyFont="1" applyBorder="1" applyAlignment="1">
      <alignment horizontal="center" wrapText="1"/>
    </xf>
    <xf numFmtId="0" fontId="15" fillId="5" borderId="2" xfId="0" applyFont="1" applyFill="1" applyBorder="1"/>
    <xf numFmtId="0" fontId="15" fillId="5" borderId="4" xfId="0" applyFont="1" applyFill="1" applyBorder="1"/>
    <xf numFmtId="0" fontId="1" fillId="11" borderId="1" xfId="0" applyFont="1" applyFill="1" applyBorder="1"/>
    <xf numFmtId="0" fontId="1" fillId="12" borderId="1" xfId="0" applyFont="1" applyFill="1" applyBorder="1"/>
    <xf numFmtId="0" fontId="1" fillId="13" borderId="1" xfId="0" applyFont="1" applyFill="1" applyBorder="1"/>
    <xf numFmtId="0" fontId="15" fillId="5"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18" fillId="0" borderId="3" xfId="0" applyFont="1" applyBorder="1" applyAlignment="1">
      <alignment horizontal="center"/>
    </xf>
    <xf numFmtId="0" fontId="1" fillId="2" borderId="10" xfId="0" applyFont="1" applyFill="1" applyBorder="1" applyAlignment="1" applyProtection="1">
      <alignment horizontal="center"/>
      <protection locked="0"/>
    </xf>
    <xf numFmtId="0" fontId="1" fillId="2" borderId="11" xfId="0" applyFont="1" applyFill="1" applyBorder="1" applyAlignment="1" applyProtection="1">
      <alignment horizontal="center"/>
      <protection locked="0"/>
    </xf>
    <xf numFmtId="0" fontId="5" fillId="14" borderId="1" xfId="0" applyFont="1" applyFill="1" applyBorder="1"/>
    <xf numFmtId="0" fontId="2" fillId="2" borderId="1" xfId="0" applyFont="1" applyFill="1" applyBorder="1" applyAlignment="1" applyProtection="1">
      <alignment horizontal="center"/>
      <protection locked="0"/>
    </xf>
    <xf numFmtId="0" fontId="23" fillId="0" borderId="0" xfId="1" applyFont="1" applyAlignment="1"/>
    <xf numFmtId="0" fontId="10" fillId="0" borderId="0" xfId="0" applyFont="1" applyAlignment="1">
      <alignment horizontal="left" vertical="center"/>
    </xf>
    <xf numFmtId="0" fontId="1" fillId="0" borderId="0" xfId="0" applyFont="1" applyAlignment="1">
      <alignment horizontal="left" vertical="center" wrapText="1"/>
    </xf>
    <xf numFmtId="0" fontId="10" fillId="0" borderId="0" xfId="0" applyFont="1" applyAlignment="1" applyProtection="1">
      <alignment horizontal="left" vertical="center" wrapText="1"/>
      <protection hidden="1"/>
    </xf>
    <xf numFmtId="0" fontId="12" fillId="9" borderId="0" xfId="0" applyFont="1" applyFill="1" applyAlignment="1">
      <alignment horizontal="center" vertical="center" wrapText="1"/>
    </xf>
    <xf numFmtId="0" fontId="13" fillId="7" borderId="0" xfId="0" applyFont="1" applyFill="1" applyAlignment="1">
      <alignment horizontal="center" vertical="center" wrapText="1"/>
    </xf>
    <xf numFmtId="0" fontId="19" fillId="0" borderId="0" xfId="0" applyFont="1" applyAlignment="1">
      <alignment horizontal="left" vertical="center" wrapText="1"/>
    </xf>
    <xf numFmtId="0" fontId="2" fillId="4" borderId="0" xfId="0" applyFont="1" applyFill="1" applyAlignment="1">
      <alignment horizontal="center" vertical="center"/>
    </xf>
    <xf numFmtId="0" fontId="2" fillId="4" borderId="0" xfId="0" applyFont="1" applyFill="1" applyAlignment="1">
      <alignment horizont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0" xfId="0" applyFont="1" applyAlignment="1">
      <alignment horizontal="center" vertical="center" wrapText="1"/>
    </xf>
    <xf numFmtId="0" fontId="22" fillId="0" borderId="9"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0" fillId="0" borderId="0" xfId="0"/>
    <xf numFmtId="0" fontId="1" fillId="0" borderId="0" xfId="0" applyFont="1" applyAlignment="1" applyProtection="1">
      <alignment vertical="center" wrapText="1"/>
      <protection hidden="1"/>
    </xf>
    <xf numFmtId="0" fontId="1" fillId="0" borderId="0" xfId="0" applyFont="1"/>
    <xf numFmtId="0" fontId="23" fillId="0" borderId="0" xfId="1" applyFont="1" applyAlignment="1" applyProtection="1">
      <alignment vertical="center" wrapText="1"/>
      <protection hidden="1"/>
    </xf>
    <xf numFmtId="14" fontId="2" fillId="4" borderId="0" xfId="0" applyNumberFormat="1" applyFont="1" applyFill="1" applyAlignment="1">
      <alignment horizontal="center"/>
    </xf>
    <xf numFmtId="0" fontId="2" fillId="4" borderId="0" xfId="0" applyFont="1" applyFill="1" applyAlignment="1">
      <alignment horizontal="center" wrapText="1"/>
    </xf>
    <xf numFmtId="0" fontId="9" fillId="4" borderId="0" xfId="1" applyFont="1" applyFill="1" applyAlignment="1">
      <alignment horizontal="center"/>
    </xf>
    <xf numFmtId="0" fontId="1" fillId="0" borderId="0" xfId="0" applyFont="1" applyAlignment="1">
      <alignment horizontal="center" vertical="center"/>
    </xf>
    <xf numFmtId="0" fontId="1" fillId="16" borderId="14" xfId="0" applyFont="1" applyFill="1" applyBorder="1" applyAlignment="1">
      <alignment horizontal="left" vertical="center"/>
    </xf>
    <xf numFmtId="0" fontId="1" fillId="2" borderId="14" xfId="0" applyFont="1" applyFill="1" applyBorder="1"/>
    <xf numFmtId="0" fontId="1" fillId="16" borderId="14" xfId="0" applyFont="1" applyFill="1" applyBorder="1" applyAlignment="1">
      <alignment horizontal="left" vertical="center" wrapText="1"/>
    </xf>
    <xf numFmtId="0" fontId="1" fillId="2" borderId="14" xfId="0" applyFont="1" applyFill="1" applyBorder="1" applyAlignment="1">
      <alignment wrapText="1"/>
    </xf>
    <xf numFmtId="0" fontId="1" fillId="16" borderId="14" xfId="0" applyFont="1" applyFill="1" applyBorder="1"/>
    <xf numFmtId="0" fontId="1" fillId="16" borderId="15" xfId="0" applyFont="1" applyFill="1" applyBorder="1" applyAlignment="1">
      <alignment horizontal="left" vertical="center"/>
    </xf>
    <xf numFmtId="0" fontId="1" fillId="2" borderId="15" xfId="0" applyFont="1" applyFill="1" applyBorder="1"/>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4" fillId="14" borderId="19" xfId="0" applyFont="1" applyFill="1" applyBorder="1" applyAlignment="1">
      <alignment horizontal="center" vertical="center" wrapText="1"/>
    </xf>
    <xf numFmtId="0" fontId="3" fillId="3" borderId="16" xfId="0" applyFont="1" applyFill="1" applyBorder="1" applyAlignment="1">
      <alignment horizontal="center"/>
    </xf>
    <xf numFmtId="0" fontId="3" fillId="3" borderId="17" xfId="0" applyFont="1" applyFill="1" applyBorder="1" applyAlignment="1">
      <alignment horizontal="center"/>
    </xf>
    <xf numFmtId="0" fontId="3" fillId="3" borderId="18" xfId="0" applyFont="1" applyFill="1" applyBorder="1" applyAlignment="1">
      <alignment horizontal="center"/>
    </xf>
    <xf numFmtId="0" fontId="4" fillId="14" borderId="5" xfId="0" applyFont="1" applyFill="1" applyBorder="1" applyAlignment="1">
      <alignment horizontal="center" vertical="center" wrapText="1"/>
    </xf>
    <xf numFmtId="0" fontId="4" fillId="14" borderId="7"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25" xfId="0" applyFont="1" applyFill="1" applyBorder="1" applyAlignment="1">
      <alignment horizontal="center" vertical="center" wrapText="1"/>
    </xf>
  </cellXfs>
  <cellStyles count="3">
    <cellStyle name="Lien hypertexte" xfId="1" builtinId="8"/>
    <cellStyle name="Normal" xfId="0" builtinId="0"/>
    <cellStyle name="Pourcentage" xfId="2" builtinId="5"/>
  </cellStyles>
  <dxfs count="37">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82C0EC"/>
      <color rgb="FFC08F86"/>
      <color rgb="FF9BAC98"/>
      <color rgb="FF889EB1"/>
      <color rgb="FF92C888"/>
      <color rgb="FFF4A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fr-FR"/>
        </a:p>
      </c:txPr>
    </c:title>
    <c:autoTitleDeleted val="0"/>
    <c:plotArea>
      <c:layout>
        <c:manualLayout>
          <c:layoutTarget val="inner"/>
          <c:xMode val="edge"/>
          <c:yMode val="edge"/>
          <c:x val="8.3727191286717906E-2"/>
          <c:y val="6.7929561130440103E-2"/>
          <c:w val="0.85630062709227228"/>
          <c:h val="0.73902948177989392"/>
        </c:manualLayout>
      </c:layout>
      <c:doughnutChart>
        <c:varyColors val="1"/>
        <c:ser>
          <c:idx val="0"/>
          <c:order val="0"/>
          <c:tx>
            <c:strRef>
              <c:f>BGES!$C$11</c:f>
              <c:strCache>
                <c:ptCount val="1"/>
                <c:pt idx="0">
                  <c:v>Nom du projet</c:v>
                </c:pt>
              </c:strCache>
            </c:strRef>
          </c:tx>
          <c:dPt>
            <c:idx val="0"/>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1-2990-E442-86EF-12740F78289D}"/>
              </c:ext>
            </c:extLst>
          </c:dPt>
          <c:dPt>
            <c:idx val="1"/>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3-2990-E442-86EF-12740F78289D}"/>
              </c:ext>
            </c:extLst>
          </c:dPt>
          <c:dPt>
            <c:idx val="2"/>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05-2990-E442-86EF-12740F78289D}"/>
              </c:ext>
            </c:extLst>
          </c:dPt>
          <c:dPt>
            <c:idx val="3"/>
            <c:bubble3D val="0"/>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extLst>
              <c:ext xmlns:c16="http://schemas.microsoft.com/office/drawing/2014/chart" uri="{C3380CC4-5D6E-409C-BE32-E72D297353CC}">
                <c16:uniqueId val="{00000007-2990-E442-86EF-12740F78289D}"/>
              </c:ext>
            </c:extLst>
          </c:dPt>
          <c:dPt>
            <c:idx val="4"/>
            <c:bubble3D val="0"/>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extLst>
              <c:ext xmlns:c16="http://schemas.microsoft.com/office/drawing/2014/chart" uri="{C3380CC4-5D6E-409C-BE32-E72D297353CC}">
                <c16:uniqueId val="{00000009-2990-E442-86EF-12740F78289D}"/>
              </c:ext>
            </c:extLst>
          </c:dPt>
          <c:dPt>
            <c:idx val="5"/>
            <c:bubble3D val="0"/>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extLst>
              <c:ext xmlns:c16="http://schemas.microsoft.com/office/drawing/2014/chart" uri="{C3380CC4-5D6E-409C-BE32-E72D297353CC}">
                <c16:uniqueId val="{0000000B-2990-E442-86EF-12740F78289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65000"/>
                        <a:lumOff val="3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BGES!$C$95:$F$100</c:f>
              <c:strCache>
                <c:ptCount val="6"/>
                <c:pt idx="0">
                  <c:v>Déplacements</c:v>
                </c:pt>
                <c:pt idx="1">
                  <c:v>Hébergement</c:v>
                </c:pt>
                <c:pt idx="2">
                  <c:v>Traiteur</c:v>
                </c:pt>
                <c:pt idx="3">
                  <c:v>Ressources humaines</c:v>
                </c:pt>
                <c:pt idx="4">
                  <c:v>Achats informatiques</c:v>
                </c:pt>
                <c:pt idx="5">
                  <c:v>Autres achats</c:v>
                </c:pt>
              </c:strCache>
            </c:strRef>
          </c:cat>
          <c:val>
            <c:numRef>
              <c:f>BGES!$G$95:$G$100</c:f>
              <c:numCache>
                <c:formatCode>0</c:formatCode>
                <c:ptCount val="6"/>
                <c:pt idx="0">
                  <c:v>0</c:v>
                </c:pt>
                <c:pt idx="1">
                  <c:v>0</c:v>
                </c:pt>
                <c:pt idx="2">
                  <c:v>0</c:v>
                </c:pt>
                <c:pt idx="3" formatCode="General">
                  <c:v>0</c:v>
                </c:pt>
                <c:pt idx="4" formatCode="General">
                  <c:v>0</c:v>
                </c:pt>
                <c:pt idx="5" formatCode="General">
                  <c:v>0</c:v>
                </c:pt>
              </c:numCache>
            </c:numRef>
          </c:val>
          <c:extLst>
            <c:ext xmlns:c16="http://schemas.microsoft.com/office/drawing/2014/chart" uri="{C3380CC4-5D6E-409C-BE32-E72D297353CC}">
              <c16:uniqueId val="{0000000C-2990-E442-86EF-12740F78289D}"/>
            </c:ext>
          </c:extLst>
        </c:ser>
        <c:dLbls>
          <c:showLegendKey val="0"/>
          <c:showVal val="0"/>
          <c:showCatName val="0"/>
          <c:showSerName val="0"/>
          <c:showPercent val="1"/>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50000"/>
                  <a:lumOff val="50000"/>
                </a:schemeClr>
              </a:solidFill>
              <a:latin typeface="+mn-lt"/>
              <a:ea typeface="+mn-ea"/>
              <a:cs typeface="+mn-cs"/>
            </a:defRPr>
          </a:pPr>
          <a:endParaRPr lang="en-FR"/>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fr-FR" sz="1400" b="0" i="0" u="none" strike="noStrike" baseline="0">
                <a:solidFill>
                  <a:sysClr val="windowText" lastClr="000000">
                    <a:lumMod val="65000"/>
                    <a:lumOff val="35000"/>
                  </a:sysClr>
                </a:solidFill>
                <a:latin typeface="Aptos Narrow" panose="02110004020202020204"/>
              </a:rPr>
              <a:t>Statistiques AAP 2026</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1"/>
          <c:order val="0"/>
          <c:tx>
            <c:v>Stats 2026</c:v>
          </c:tx>
          <c:spPr>
            <a:ln w="28575" cap="rnd">
              <a:solidFill>
                <a:schemeClr val="accent2"/>
              </a:solidFill>
              <a:round/>
            </a:ln>
            <a:effectLst/>
          </c:spPr>
          <c:marker>
            <c:symbol val="none"/>
          </c:marker>
          <c:xVal>
            <c:numRef>
              <c:f>'Stats 2026'!$A$2:$A$32</c:f>
              <c:numCache>
                <c:formatCode>General</c:formatCode>
                <c:ptCount val="31"/>
                <c:pt idx="0">
                  <c:v>10</c:v>
                </c:pt>
                <c:pt idx="1">
                  <c:v>12.58925411794168</c:v>
                </c:pt>
                <c:pt idx="2">
                  <c:v>15.848931924611136</c:v>
                </c:pt>
                <c:pt idx="3">
                  <c:v>19.952623149688804</c:v>
                </c:pt>
                <c:pt idx="4">
                  <c:v>25.118864315095799</c:v>
                </c:pt>
                <c:pt idx="5">
                  <c:v>31.622776601683803</c:v>
                </c:pt>
                <c:pt idx="6">
                  <c:v>39.810717055349755</c:v>
                </c:pt>
                <c:pt idx="7">
                  <c:v>50.118723362727238</c:v>
                </c:pt>
                <c:pt idx="8">
                  <c:v>63.095734448019364</c:v>
                </c:pt>
                <c:pt idx="9">
                  <c:v>79.432823472428197</c:v>
                </c:pt>
                <c:pt idx="10">
                  <c:v>100</c:v>
                </c:pt>
                <c:pt idx="11">
                  <c:v>125.89254117941677</c:v>
                </c:pt>
                <c:pt idx="12">
                  <c:v>158.48931924611153</c:v>
                </c:pt>
                <c:pt idx="13">
                  <c:v>199.52623149688802</c:v>
                </c:pt>
                <c:pt idx="14">
                  <c:v>251.18864315095806</c:v>
                </c:pt>
                <c:pt idx="15">
                  <c:v>316.22776601683825</c:v>
                </c:pt>
                <c:pt idx="16">
                  <c:v>398.10717055349761</c:v>
                </c:pt>
                <c:pt idx="17">
                  <c:v>501.18723362727269</c:v>
                </c:pt>
                <c:pt idx="18">
                  <c:v>630.95734448019323</c:v>
                </c:pt>
                <c:pt idx="19">
                  <c:v>794.32823472428208</c:v>
                </c:pt>
                <c:pt idx="20">
                  <c:v>1000</c:v>
                </c:pt>
                <c:pt idx="21">
                  <c:v>1258.925411794168</c:v>
                </c:pt>
                <c:pt idx="22">
                  <c:v>1584.8931924611156</c:v>
                </c:pt>
                <c:pt idx="23">
                  <c:v>1995.2623149688804</c:v>
                </c:pt>
                <c:pt idx="24">
                  <c:v>2511.8864315095811</c:v>
                </c:pt>
                <c:pt idx="25">
                  <c:v>3162.2776601683804</c:v>
                </c:pt>
                <c:pt idx="26">
                  <c:v>3981.0717055349769</c:v>
                </c:pt>
                <c:pt idx="27">
                  <c:v>5011.8723362727324</c:v>
                </c:pt>
                <c:pt idx="28">
                  <c:v>6309.5734448019384</c:v>
                </c:pt>
                <c:pt idx="29">
                  <c:v>7943.2823472428154</c:v>
                </c:pt>
                <c:pt idx="30">
                  <c:v>10000</c:v>
                </c:pt>
              </c:numCache>
            </c:numRef>
          </c:xVal>
          <c:yVal>
            <c:numRef>
              <c:f>'Stats 2026'!$C$2:$C$32</c:f>
              <c:numCache>
                <c:formatCode>General</c:formatCode>
                <c:ptCount val="31"/>
                <c:pt idx="0">
                  <c:v>2.6756489650513644E-3</c:v>
                </c:pt>
                <c:pt idx="1">
                  <c:v>6.2053844906415061E-3</c:v>
                </c:pt>
                <c:pt idx="2">
                  <c:v>1.349584756844944E-2</c:v>
                </c:pt>
                <c:pt idx="3">
                  <c:v>2.7524759975903798E-2</c:v>
                </c:pt>
                <c:pt idx="4">
                  <c:v>5.2642781023260664E-2</c:v>
                </c:pt>
                <c:pt idx="5">
                  <c:v>9.4416090929872784E-2</c:v>
                </c:pt>
                <c:pt idx="6">
                  <c:v>0.15879803150809735</c:v>
                </c:pt>
                <c:pt idx="7">
                  <c:v>0.25045869945857185</c:v>
                </c:pt>
                <c:pt idx="8">
                  <c:v>0.37044098927915492</c:v>
                </c:pt>
                <c:pt idx="9">
                  <c:v>0.5137997128027697</c:v>
                </c:pt>
                <c:pt idx="10">
                  <c:v>0.66828326635814284</c:v>
                </c:pt>
                <c:pt idx="11">
                  <c:v>0.81511563530324227</c:v>
                </c:pt>
                <c:pt idx="12">
                  <c:v>0.93233023507074886</c:v>
                </c:pt>
                <c:pt idx="13">
                  <c:v>1.0000281397508097</c:v>
                </c:pt>
                <c:pt idx="14">
                  <c:v>1.0058809440612804</c:v>
                </c:pt>
                <c:pt idx="15">
                  <c:v>0.94879600700674316</c:v>
                </c:pt>
                <c:pt idx="16">
                  <c:v>0.83924936922184501</c:v>
                </c:pt>
                <c:pt idx="17">
                  <c:v>0.69614724110811066</c:v>
                </c:pt>
                <c:pt idx="18">
                  <c:v>0.54150578020156759</c:v>
                </c:pt>
                <c:pt idx="19">
                  <c:v>0.39499990834485404</c:v>
                </c:pt>
                <c:pt idx="20">
                  <c:v>0.27019841714844078</c:v>
                </c:pt>
                <c:pt idx="21">
                  <c:v>0.17332472262792567</c:v>
                </c:pt>
                <c:pt idx="22">
                  <c:v>0.10426298029364195</c:v>
                </c:pt>
                <c:pt idx="23">
                  <c:v>5.8815482394154336E-2</c:v>
                </c:pt>
                <c:pt idx="24">
                  <c:v>3.1113230008152918E-2</c:v>
                </c:pt>
                <c:pt idx="25">
                  <c:v>1.5434424595995866E-2</c:v>
                </c:pt>
                <c:pt idx="26">
                  <c:v>7.1800537404696939E-3</c:v>
                </c:pt>
                <c:pt idx="27">
                  <c:v>3.1322531442858985E-3</c:v>
                </c:pt>
                <c:pt idx="28">
                  <c:v>1.2813799391873416E-3</c:v>
                </c:pt>
                <c:pt idx="29">
                  <c:v>4.9157625297574275E-4</c:v>
                </c:pt>
                <c:pt idx="30">
                  <c:v>1.7684621811345336E-4</c:v>
                </c:pt>
              </c:numCache>
            </c:numRef>
          </c:yVal>
          <c:smooth val="0"/>
          <c:extLst>
            <c:ext xmlns:c16="http://schemas.microsoft.com/office/drawing/2014/chart" uri="{C3380CC4-5D6E-409C-BE32-E72D297353CC}">
              <c16:uniqueId val="{00000000-D34E-A04E-8BA0-170248AE2FED}"/>
            </c:ext>
          </c:extLst>
        </c:ser>
        <c:ser>
          <c:idx val="0"/>
          <c:order val="1"/>
          <c:tx>
            <c:strRef>
              <c:f>BGES!$C$11</c:f>
              <c:strCache>
                <c:ptCount val="1"/>
                <c:pt idx="0">
                  <c:v>Nom du projet</c:v>
                </c:pt>
              </c:strCache>
            </c:strRef>
          </c:tx>
          <c:spPr>
            <a:ln w="31750" cap="rnd">
              <a:solidFill>
                <a:schemeClr val="accent1"/>
              </a:solidFill>
              <a:prstDash val="dash"/>
              <a:round/>
            </a:ln>
            <a:effectLst/>
          </c:spPr>
          <c:marker>
            <c:symbol val="none"/>
          </c:marker>
          <c:xVal>
            <c:numRef>
              <c:f>'Stats 2026'!$D$2:$D$3</c:f>
              <c:numCache>
                <c:formatCode>0</c:formatCode>
                <c:ptCount val="2"/>
                <c:pt idx="0">
                  <c:v>0</c:v>
                </c:pt>
                <c:pt idx="1">
                  <c:v>0</c:v>
                </c:pt>
              </c:numCache>
            </c:numRef>
          </c:xVal>
          <c:yVal>
            <c:numRef>
              <c:f>'Stats 2026'!$E$2:$E$3</c:f>
              <c:numCache>
                <c:formatCode>General</c:formatCode>
                <c:ptCount val="2"/>
                <c:pt idx="0">
                  <c:v>0</c:v>
                </c:pt>
                <c:pt idx="1">
                  <c:v>1</c:v>
                </c:pt>
              </c:numCache>
            </c:numRef>
          </c:yVal>
          <c:smooth val="0"/>
          <c:extLst>
            <c:ext xmlns:c16="http://schemas.microsoft.com/office/drawing/2014/chart" uri="{C3380CC4-5D6E-409C-BE32-E72D297353CC}">
              <c16:uniqueId val="{0000001F-D34E-A04E-8BA0-170248AE2FED}"/>
            </c:ext>
          </c:extLst>
        </c:ser>
        <c:dLbls>
          <c:showLegendKey val="0"/>
          <c:showVal val="0"/>
          <c:showCatName val="0"/>
          <c:showSerName val="0"/>
          <c:showPercent val="0"/>
          <c:showBubbleSize val="0"/>
        </c:dLbls>
        <c:axId val="1759578063"/>
        <c:axId val="1759583967"/>
      </c:scatterChart>
      <c:valAx>
        <c:axId val="1759578063"/>
        <c:scaling>
          <c:logBase val="10"/>
          <c:orientation val="minMax"/>
          <c:max val="10000"/>
          <c:min val="10"/>
        </c:scaling>
        <c:delete val="0"/>
        <c:axPos val="b"/>
        <c:title>
          <c:tx>
            <c:rich>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r>
                  <a:rPr lang="en-GB" sz="1100"/>
                  <a:t>Intensité Carbone [kgCO2e / k€]</a:t>
                </a:r>
              </a:p>
            </c:rich>
          </c:tx>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FR"/>
            </a:p>
          </c:txPr>
        </c:title>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baseline="0">
                <a:solidFill>
                  <a:schemeClr val="tx1">
                    <a:lumMod val="65000"/>
                    <a:lumOff val="35000"/>
                  </a:schemeClr>
                </a:solidFill>
                <a:latin typeface="+mn-lt"/>
                <a:ea typeface="+mn-ea"/>
                <a:cs typeface="+mn-cs"/>
              </a:defRPr>
            </a:pPr>
            <a:endParaRPr lang="fr-FR"/>
          </a:p>
        </c:txPr>
        <c:crossAx val="1759583967"/>
        <c:crosses val="autoZero"/>
        <c:crossBetween val="midCat"/>
      </c:valAx>
      <c:valAx>
        <c:axId val="17595839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baseline="0">
                    <a:solidFill>
                      <a:schemeClr val="tx1">
                        <a:lumMod val="65000"/>
                        <a:lumOff val="35000"/>
                      </a:schemeClr>
                    </a:solidFill>
                    <a:latin typeface="+mn-lt"/>
                    <a:ea typeface="+mn-ea"/>
                    <a:cs typeface="+mn-cs"/>
                  </a:defRPr>
                </a:pPr>
                <a:r>
                  <a:rPr lang="en-GB" sz="1100"/>
                  <a:t>Distribution</a:t>
                </a:r>
              </a:p>
            </c:rich>
          </c:tx>
          <c:overlay val="0"/>
          <c:spPr>
            <a:noFill/>
            <a:ln>
              <a:noFill/>
            </a:ln>
            <a:effectLst/>
          </c:spPr>
          <c:txPr>
            <a:bodyPr rot="-5400000" spcFirstLastPara="1" vertOverflow="ellipsis" vert="horz" wrap="square" anchor="ctr" anchorCtr="1"/>
            <a:lstStyle/>
            <a:p>
              <a:pPr>
                <a:defRPr sz="1100" b="0" i="0" u="none" strike="noStrike" baseline="0">
                  <a:solidFill>
                    <a:schemeClr val="tx1">
                      <a:lumMod val="65000"/>
                      <a:lumOff val="35000"/>
                    </a:schemeClr>
                  </a:solidFill>
                  <a:latin typeface="+mn-lt"/>
                  <a:ea typeface="+mn-ea"/>
                  <a:cs typeface="+mn-cs"/>
                </a:defRPr>
              </a:pPr>
              <a:endParaRPr lang="en-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baseline="0">
                <a:solidFill>
                  <a:schemeClr val="tx1">
                    <a:lumMod val="65000"/>
                    <a:lumOff val="35000"/>
                  </a:schemeClr>
                </a:solidFill>
                <a:latin typeface="+mn-lt"/>
                <a:ea typeface="+mn-ea"/>
                <a:cs typeface="+mn-cs"/>
              </a:defRPr>
            </a:pPr>
            <a:endParaRPr lang="fr-FR"/>
          </a:p>
        </c:txPr>
        <c:crossAx val="1759578063"/>
        <c:crosses val="autoZero"/>
        <c:crossBetween val="midCat"/>
      </c:valAx>
      <c:spPr>
        <a:noFill/>
        <a:ln>
          <a:noFill/>
        </a:ln>
        <a:effectLst/>
      </c:spPr>
    </c:plotArea>
    <c:legend>
      <c:legendPos val="b"/>
      <c:legendEntry>
        <c:idx val="0"/>
        <c:txPr>
          <a:bodyPr rot="0" spcFirstLastPara="1" vertOverflow="ellipsis" vert="horz" wrap="square" anchor="ctr" anchorCtr="1"/>
          <a:lstStyle/>
          <a:p>
            <a:pPr>
              <a:defRPr sz="1100" b="0" i="0" u="none" strike="noStrike" baseline="0">
                <a:solidFill>
                  <a:schemeClr val="tx1">
                    <a:lumMod val="65000"/>
                    <a:lumOff val="35000"/>
                  </a:schemeClr>
                </a:solidFill>
                <a:latin typeface="+mn-lt"/>
                <a:ea typeface="+mn-ea"/>
                <a:cs typeface="+mn-cs"/>
              </a:defRPr>
            </a:pPr>
            <a:endParaRPr lang="en-FR"/>
          </a:p>
        </c:txPr>
      </c:legendEntry>
      <c:legendEntry>
        <c:idx val="1"/>
        <c:txPr>
          <a:bodyPr rot="0" spcFirstLastPara="1" vertOverflow="ellipsis" vert="horz" wrap="square" anchor="ctr" anchorCtr="1"/>
          <a:lstStyle/>
          <a:p>
            <a:pPr>
              <a:defRPr sz="1100" b="0" i="0" u="none" strike="noStrike" baseline="0">
                <a:solidFill>
                  <a:schemeClr val="tx1">
                    <a:lumMod val="65000"/>
                    <a:lumOff val="35000"/>
                  </a:schemeClr>
                </a:solidFill>
                <a:latin typeface="+mn-lt"/>
                <a:ea typeface="+mn-ea"/>
                <a:cs typeface="+mn-cs"/>
              </a:defRPr>
            </a:pPr>
            <a:endParaRPr lang="en-FR"/>
          </a:p>
        </c:txPr>
      </c:legendEntry>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FR"/>
        </a:p>
      </c:txPr>
    </c:legend>
    <c:plotVisOnly val="0"/>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266701</xdr:colOff>
      <xdr:row>92</xdr:row>
      <xdr:rowOff>194733</xdr:rowOff>
    </xdr:from>
    <xdr:to>
      <xdr:col>1</xdr:col>
      <xdr:colOff>4508501</xdr:colOff>
      <xdr:row>116</xdr:row>
      <xdr:rowOff>25398</xdr:rowOff>
    </xdr:to>
    <xdr:graphicFrame macro="">
      <xdr:nvGraphicFramePr>
        <xdr:cNvPr id="2" name="Chart 1">
          <a:extLst>
            <a:ext uri="{FF2B5EF4-FFF2-40B4-BE49-F238E27FC236}">
              <a16:creationId xmlns:a16="http://schemas.microsoft.com/office/drawing/2014/main" id="{58ED87BF-CF71-AB46-8261-E8888AFF93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25400</xdr:colOff>
      <xdr:row>105</xdr:row>
      <xdr:rowOff>139700</xdr:rowOff>
    </xdr:from>
    <xdr:to>
      <xdr:col>8</xdr:col>
      <xdr:colOff>12700</xdr:colOff>
      <xdr:row>119</xdr:row>
      <xdr:rowOff>38100</xdr:rowOff>
    </xdr:to>
    <xdr:graphicFrame macro="">
      <xdr:nvGraphicFramePr>
        <xdr:cNvPr id="3" name="Graphique 2">
          <a:extLst>
            <a:ext uri="{FF2B5EF4-FFF2-40B4-BE49-F238E27FC236}">
              <a16:creationId xmlns:a16="http://schemas.microsoft.com/office/drawing/2014/main" id="{875237B3-4FE4-F279-0316-E2C96995F9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GES1point5_vehicles_factors_20250201" connectionId="6" xr16:uid="{A946BC65-45C3-9E4E-AF4C-000ECBFD6C97}"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GES1point5_transports_factors_20250201" connectionId="5" xr16:uid="{44CA76FA-D663-2A44-8DD7-B0C3CF482C4C}"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GES1point5_refrigerants_factors_20250201" connectionId="4" xr16:uid="{57693B78-B2BF-9B4D-B0A2-9395B1FF00C9}"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GES1point5_purchases_factors_20250201" connectionId="3" xr16:uid="{B7111648-9B15-C847-87BA-DD0AB6578C62}" autoFormatId="16"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GES1point5_heatings_factors_20250201" connectionId="2" xr16:uid="{5CD68704-DEDD-E347-A40E-1CFB17F02F53}" autoFormatId="16"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GES1point5_electricity_factors_20250201" connectionId="1" xr16:uid="{81E6933B-A456-4E45-8B81-ED49446EA9CC}" autoFormatId="16" applyNumberFormats="0" applyBorderFormats="0" applyFontFormats="1" applyPatternFormats="1" applyAlignmentFormats="0" applyWidthHeightFormats="0"/>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queryTable" Target="../queryTables/queryTable5.xml"/></Relationships>
</file>

<file path=xl/worksheets/_rels/sheet12.xml.rels><?xml version="1.0" encoding="UTF-8" standalone="yes"?>
<Relationships xmlns="http://schemas.openxmlformats.org/package/2006/relationships"><Relationship Id="rId1" Type="http://schemas.openxmlformats.org/officeDocument/2006/relationships/queryTable" Target="../queryTables/queryTable6.xml"/></Relationships>
</file>

<file path=xl/worksheets/_rels/sheet4.xml.rels><?xml version="1.0" encoding="UTF-8" standalone="yes"?>
<Relationships xmlns="http://schemas.openxmlformats.org/package/2006/relationships"><Relationship Id="rId3" Type="http://schemas.openxmlformats.org/officeDocument/2006/relationships/hyperlink" Target="https://apps.labos1point5.org/travels-simulator" TargetMode="External"/><Relationship Id="rId7" Type="http://schemas.openxmlformats.org/officeDocument/2006/relationships/hyperlink" Target="https://www.cnrs.fr/sites/default/files/news/2025-03/_Schema_Directeur_DDRS_CNRS.pdf" TargetMode="External"/><Relationship Id="rId2" Type="http://schemas.openxmlformats.org/officeDocument/2006/relationships/hyperlink" Target="https://base-empreinte.ademe.fr/" TargetMode="External"/><Relationship Id="rId1" Type="http://schemas.openxmlformats.org/officeDocument/2006/relationships/hyperlink" Target="mailto:alexandre.santerne@univ-grenoble-alpes.fr" TargetMode="External"/><Relationship Id="rId6" Type="http://schemas.openxmlformats.org/officeDocument/2006/relationships/hyperlink" Target="https://www.ipcc.ch/" TargetMode="External"/><Relationship Id="rId5" Type="http://schemas.openxmlformats.org/officeDocument/2006/relationships/hyperlink" Target="https://www.hotelfootprints.org/" TargetMode="External"/><Relationship Id="rId4" Type="http://schemas.openxmlformats.org/officeDocument/2006/relationships/hyperlink" Target="https://app.electricitymaps.com/" TargetMode="External"/></Relationships>
</file>

<file path=xl/worksheets/_rels/sheet5.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6.xml.rels><?xml version="1.0" encoding="UTF-8" standalone="yes"?>
<Relationships xmlns="http://schemas.openxmlformats.org/package/2006/relationships"><Relationship Id="rId1" Type="http://schemas.openxmlformats.org/officeDocument/2006/relationships/queryTable" Target="../queryTables/queryTable2.xml"/></Relationships>
</file>

<file path=xl/worksheets/_rels/sheet7.xml.rels><?xml version="1.0" encoding="UTF-8" standalone="yes"?>
<Relationships xmlns="http://schemas.openxmlformats.org/package/2006/relationships"><Relationship Id="rId1" Type="http://schemas.openxmlformats.org/officeDocument/2006/relationships/queryTable" Target="../queryTables/queryTable3.xml"/></Relationships>
</file>

<file path=xl/worksheets/_rels/sheet8.xml.rels><?xml version="1.0" encoding="UTF-8" standalone="yes"?>
<Relationships xmlns="http://schemas.openxmlformats.org/package/2006/relationships"><Relationship Id="rId1" Type="http://schemas.openxmlformats.org/officeDocument/2006/relationships/queryTable" Target="../queryTables/query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2DB8E-2822-8548-982D-9C4544C8573C}">
  <sheetPr codeName="Feuil1"/>
  <dimension ref="B2:J130"/>
  <sheetViews>
    <sheetView tabSelected="1" topLeftCell="A12" zoomScaleNormal="100" workbookViewId="0">
      <selection activeCell="J19" sqref="J19"/>
    </sheetView>
  </sheetViews>
  <sheetFormatPr baseColWidth="10" defaultColWidth="10.83203125" defaultRowHeight="15.5"/>
  <cols>
    <col min="1" max="1" width="10" style="2" customWidth="1"/>
    <col min="2" max="2" width="78.5" style="2" customWidth="1"/>
    <col min="3" max="3" width="21.83203125" style="2" customWidth="1"/>
    <col min="4" max="4" width="14.5" style="2" customWidth="1"/>
    <col min="5" max="5" width="17.33203125" style="2" customWidth="1"/>
    <col min="6" max="6" width="9.33203125" style="2" customWidth="1"/>
    <col min="7" max="7" width="10.1640625" style="2" bestFit="1" customWidth="1"/>
    <col min="8" max="8" width="8.83203125" style="2" customWidth="1"/>
    <col min="9" max="9" width="2.58203125" style="2" customWidth="1"/>
    <col min="10" max="10" width="89" style="2" customWidth="1"/>
    <col min="11" max="11" width="21.83203125" style="2" customWidth="1"/>
    <col min="12" max="12" width="8.33203125" style="2" customWidth="1"/>
    <col min="13" max="13" width="11.6640625" style="2" customWidth="1"/>
    <col min="14" max="14" width="14.1640625" style="2" customWidth="1"/>
    <col min="15" max="15" width="10.1640625" style="2" bestFit="1" customWidth="1"/>
    <col min="16" max="16" width="8.83203125" style="2" bestFit="1" customWidth="1"/>
    <col min="17" max="17" width="11.1640625" style="2" bestFit="1" customWidth="1"/>
    <col min="18" max="18" width="10.83203125" style="2"/>
    <col min="19" max="19" width="30.1640625" style="2" bestFit="1" customWidth="1"/>
    <col min="20" max="20" width="20" style="2" customWidth="1"/>
    <col min="21" max="21" width="10.83203125" style="2"/>
    <col min="22" max="22" width="12.5" style="2" customWidth="1"/>
    <col min="23" max="16384" width="10.83203125" style="2"/>
  </cols>
  <sheetData>
    <row r="2" spans="2:10" ht="23" customHeight="1">
      <c r="B2" s="116" t="s">
        <v>5257</v>
      </c>
      <c r="C2" s="117"/>
      <c r="D2" s="117"/>
      <c r="E2" s="117"/>
      <c r="F2" s="117"/>
      <c r="G2" s="117"/>
      <c r="H2" s="118"/>
      <c r="I2" s="26"/>
    </row>
    <row r="3" spans="2:10" ht="15.5" customHeight="1">
      <c r="B3" s="119"/>
      <c r="C3" s="120"/>
      <c r="D3" s="120"/>
      <c r="E3" s="120"/>
      <c r="F3" s="120"/>
      <c r="G3" s="120"/>
      <c r="H3" s="121"/>
    </row>
    <row r="4" spans="2:10">
      <c r="B4" s="57" t="s">
        <v>5137</v>
      </c>
      <c r="C4" s="57"/>
      <c r="D4" s="57"/>
      <c r="E4" s="57"/>
      <c r="F4" s="57"/>
      <c r="G4" s="57"/>
      <c r="H4" s="57"/>
      <c r="I4" s="28"/>
      <c r="J4" s="28"/>
    </row>
    <row r="5" spans="2:10">
      <c r="B5" s="27"/>
      <c r="C5" s="27"/>
      <c r="D5" s="27"/>
      <c r="E5" s="27"/>
      <c r="F5" s="27"/>
      <c r="G5" s="27"/>
      <c r="H5" s="27"/>
      <c r="I5" s="28"/>
      <c r="J5" s="28"/>
    </row>
    <row r="6" spans="2:10" ht="16" customHeight="1">
      <c r="B6" s="48" t="s">
        <v>5258</v>
      </c>
      <c r="C6" s="48"/>
      <c r="D6" s="48"/>
      <c r="E6" s="48"/>
      <c r="F6" s="48"/>
      <c r="G6" s="48"/>
      <c r="H6" s="48"/>
    </row>
    <row r="7" spans="2:10" ht="16" customHeight="1">
      <c r="B7" s="48"/>
      <c r="C7" s="48"/>
      <c r="D7" s="48"/>
      <c r="E7" s="48"/>
      <c r="F7" s="48"/>
      <c r="G7" s="48"/>
      <c r="H7" s="48"/>
    </row>
    <row r="8" spans="2:10" ht="16" customHeight="1">
      <c r="B8" s="47" t="s">
        <v>5209</v>
      </c>
      <c r="C8" s="47"/>
      <c r="D8" s="47"/>
      <c r="E8" s="47"/>
      <c r="F8" s="47"/>
      <c r="G8" s="47"/>
      <c r="H8" s="47"/>
    </row>
    <row r="9" spans="2:10" ht="16" customHeight="1">
      <c r="B9" s="47"/>
      <c r="C9" s="47"/>
      <c r="D9" s="47"/>
      <c r="E9" s="47"/>
      <c r="F9" s="47"/>
      <c r="G9" s="47"/>
      <c r="H9" s="47"/>
      <c r="J9" s="39" t="s">
        <v>5200</v>
      </c>
    </row>
    <row r="10" spans="2:10" ht="16" customHeight="1">
      <c r="B10" s="29"/>
      <c r="C10" s="29"/>
      <c r="D10" s="29"/>
      <c r="E10" s="29"/>
      <c r="F10" s="29"/>
      <c r="G10" s="29"/>
      <c r="H10" s="29"/>
    </row>
    <row r="11" spans="2:10" ht="18" customHeight="1">
      <c r="B11" s="37" t="s">
        <v>5139</v>
      </c>
      <c r="C11" s="73" t="s">
        <v>5168</v>
      </c>
      <c r="D11" s="73"/>
      <c r="E11" s="73"/>
      <c r="F11" s="73"/>
      <c r="G11" s="73"/>
      <c r="H11" s="73"/>
      <c r="I11" s="28"/>
      <c r="J11" s="2" t="str">
        <f>IF(C11="Nom du projet", "Indiquez l'accronyme du projet", " ")</f>
        <v>Indiquez l'accronyme du projet</v>
      </c>
    </row>
    <row r="12" spans="2:10" ht="18" customHeight="1">
      <c r="B12" s="37" t="s">
        <v>5169</v>
      </c>
      <c r="C12" s="44" t="s">
        <v>5170</v>
      </c>
      <c r="D12" s="45"/>
      <c r="E12" s="45"/>
      <c r="F12" s="45"/>
      <c r="G12" s="45"/>
      <c r="H12" s="46"/>
      <c r="I12" s="28"/>
      <c r="J12" s="2" t="str">
        <f>IF(C12="Nom", "Indiquez le nom du PI", " ")</f>
        <v>Indiquez le nom du PI</v>
      </c>
    </row>
    <row r="13" spans="2:10" ht="18" customHeight="1">
      <c r="B13" s="37" t="s">
        <v>5138</v>
      </c>
      <c r="C13" s="44"/>
      <c r="D13" s="45"/>
      <c r="E13" s="45"/>
      <c r="F13" s="45"/>
      <c r="G13" s="45"/>
      <c r="H13" s="46"/>
      <c r="I13" s="28"/>
      <c r="J13" s="2" t="str">
        <f>IF(C13 &lt; 1,"Attention, valeur en personnes.mois et non en % d'ETP"," ")</f>
        <v>Attention, valeur en personnes.mois et non en % d'ETP</v>
      </c>
    </row>
    <row r="14" spans="2:10" ht="18" customHeight="1">
      <c r="B14" s="37" t="s">
        <v>5158</v>
      </c>
      <c r="C14" s="44"/>
      <c r="D14" s="45"/>
      <c r="E14" s="45"/>
      <c r="F14" s="45"/>
      <c r="G14" s="45"/>
      <c r="H14" s="46"/>
      <c r="I14" s="28"/>
      <c r="J14" s="2" t="str">
        <f>IF(C14 &lt; 5000,"Attention, valeur en € et non en k€"," ")</f>
        <v>Attention, valeur en € et non en k€</v>
      </c>
    </row>
    <row r="15" spans="2:10" ht="18" customHeight="1">
      <c r="B15" s="37" t="s">
        <v>5210</v>
      </c>
      <c r="C15" s="44"/>
      <c r="D15" s="45"/>
      <c r="E15" s="45"/>
      <c r="F15" s="45"/>
      <c r="G15" s="45"/>
      <c r="H15" s="46"/>
      <c r="I15" s="28"/>
      <c r="J15" s="2" t="str">
        <f>IF(C15="", "Choisissez la catégorie de la demande dans le menu déroulant","")</f>
        <v>Choisissez la catégorie de la demande dans le menu déroulant</v>
      </c>
    </row>
    <row r="16" spans="2:10" ht="17.5">
      <c r="B16" s="38" t="s">
        <v>4910</v>
      </c>
      <c r="C16" s="73">
        <v>2025</v>
      </c>
      <c r="D16" s="73"/>
      <c r="E16" s="73"/>
      <c r="F16" s="73"/>
      <c r="G16" s="73"/>
      <c r="H16" s="73"/>
      <c r="J16" s="2" t="str">
        <f>IF(C15='Stats missions'!B7,"Ne pas oublier de remplir le tableau spécifique en bas de page","")</f>
        <v/>
      </c>
    </row>
    <row r="18" spans="2:8" ht="20">
      <c r="B18" s="111" t="s">
        <v>5211</v>
      </c>
      <c r="C18" s="112"/>
      <c r="D18" s="112"/>
      <c r="E18" s="112"/>
      <c r="F18" s="112"/>
      <c r="G18" s="112"/>
      <c r="H18" s="113"/>
    </row>
    <row r="19" spans="2:8" ht="46.5">
      <c r="B19" s="110" t="s">
        <v>5259</v>
      </c>
      <c r="C19" s="114" t="s">
        <v>4823</v>
      </c>
      <c r="D19" s="115"/>
      <c r="E19" s="110" t="s">
        <v>5159</v>
      </c>
      <c r="F19" s="110" t="s">
        <v>5160</v>
      </c>
      <c r="G19" s="110" t="s">
        <v>5161</v>
      </c>
      <c r="H19" s="110" t="s">
        <v>5162</v>
      </c>
    </row>
    <row r="20" spans="2:8">
      <c r="B20" s="19" t="s">
        <v>5123</v>
      </c>
      <c r="C20" s="51"/>
      <c r="D20" s="52"/>
      <c r="E20" s="7">
        <f>_xlfn.XLOOKUP(B20,'Stats missions'!$F$2:$F$16, 'Stats missions'!$G$2:$G$16)*_xlfn.XLOOKUP(B20,'Stats missions'!$F$2:$F$16, 'Stats missions'!$H$2:$H$16)*2</f>
        <v>2432</v>
      </c>
      <c r="F20" s="11">
        <f>_xlfn.XLOOKUP(B20,'Stats missions'!$F$2:$F$16, 'Stats missions'!$I$2:$I$16)</f>
        <v>0.6</v>
      </c>
      <c r="G20" s="8">
        <f t="shared" ref="G20:G29" si="0">C20*E20</f>
        <v>0</v>
      </c>
      <c r="H20" s="8">
        <f t="shared" ref="H20:H29" si="1">G20*F20</f>
        <v>0</v>
      </c>
    </row>
    <row r="21" spans="2:8">
      <c r="B21" s="19" t="s">
        <v>5125</v>
      </c>
      <c r="C21" s="51"/>
      <c r="D21" s="52"/>
      <c r="E21" s="7">
        <f>_xlfn.XLOOKUP(B21,'Stats missions'!$F$2:$F$16, 'Stats missions'!$G$2:$G$16)*_xlfn.XLOOKUP(B21,'Stats missions'!$F$2:$F$16, 'Stats missions'!$H$2:$H$16)*2</f>
        <v>3040</v>
      </c>
      <c r="F21" s="11">
        <f>_xlfn.XLOOKUP(B21,'Stats missions'!$F$2:$F$16, 'Stats missions'!$I$2:$I$16)</f>
        <v>0.6</v>
      </c>
      <c r="G21" s="8">
        <f t="shared" si="0"/>
        <v>0</v>
      </c>
      <c r="H21" s="8">
        <f t="shared" si="1"/>
        <v>0</v>
      </c>
    </row>
    <row r="22" spans="2:8">
      <c r="B22" s="19" t="s">
        <v>5126</v>
      </c>
      <c r="C22" s="51"/>
      <c r="D22" s="52"/>
      <c r="E22" s="7">
        <f>_xlfn.XLOOKUP(B22,'Stats missions'!$F$2:$F$16, 'Stats missions'!$G$2:$G$16)*_xlfn.XLOOKUP(B22,'Stats missions'!$F$2:$F$16, 'Stats missions'!$H$2:$H$16)*2</f>
        <v>4560</v>
      </c>
      <c r="F22" s="11">
        <f>_xlfn.XLOOKUP(B22,'Stats missions'!$F$2:$F$16, 'Stats missions'!$I$2:$I$16)</f>
        <v>0.6</v>
      </c>
      <c r="G22" s="8">
        <f t="shared" si="0"/>
        <v>0</v>
      </c>
      <c r="H22" s="8">
        <f t="shared" si="1"/>
        <v>0</v>
      </c>
    </row>
    <row r="23" spans="2:8">
      <c r="B23" s="19" t="s">
        <v>5201</v>
      </c>
      <c r="C23" s="51"/>
      <c r="D23" s="52"/>
      <c r="E23" s="7">
        <f>_xlfn.XLOOKUP(B23,'Stats missions'!$F$2:$F$16, 'Stats missions'!$G$2:$G$16)*_xlfn.XLOOKUP(B23,'Stats missions'!$F$2:$F$16, 'Stats missions'!$H$2:$H$16)*2</f>
        <v>2432</v>
      </c>
      <c r="F23" s="11">
        <f>_xlfn.XLOOKUP(B23,'Stats missions'!$F$2:$F$16, 'Stats missions'!$I$2:$I$16)</f>
        <v>0.6</v>
      </c>
      <c r="G23" s="8">
        <f t="shared" ref="G23:G24" si="2">C23*E23</f>
        <v>0</v>
      </c>
      <c r="H23" s="8">
        <f t="shared" ref="H23:H24" si="3">G23*F23</f>
        <v>0</v>
      </c>
    </row>
    <row r="24" spans="2:8">
      <c r="B24" s="19" t="s">
        <v>5202</v>
      </c>
      <c r="C24" s="51"/>
      <c r="D24" s="52"/>
      <c r="E24" s="7">
        <f>_xlfn.XLOOKUP(B24,'Stats missions'!$F$2:$F$16, 'Stats missions'!$G$2:$G$16)*_xlfn.XLOOKUP(B24,'Stats missions'!$F$2:$F$16, 'Stats missions'!$H$2:$H$16)*2</f>
        <v>1520</v>
      </c>
      <c r="F24" s="11">
        <f>_xlfn.XLOOKUP(B24,'Stats missions'!$F$2:$F$16, 'Stats missions'!$I$2:$I$16)</f>
        <v>0.6</v>
      </c>
      <c r="G24" s="8">
        <f t="shared" si="2"/>
        <v>0</v>
      </c>
      <c r="H24" s="8">
        <f t="shared" si="3"/>
        <v>0</v>
      </c>
    </row>
    <row r="25" spans="2:8">
      <c r="B25" s="19" t="s">
        <v>5203</v>
      </c>
      <c r="C25" s="51"/>
      <c r="D25" s="52"/>
      <c r="E25" s="7">
        <f>_xlfn.XLOOKUP(B25,'Stats missions'!$F$2:$F$16, 'Stats missions'!$G$2:$G$16)*_xlfn.XLOOKUP(B25,'Stats missions'!$F$2:$F$16, 'Stats missions'!$H$2:$H$16)*2</f>
        <v>608</v>
      </c>
      <c r="F25" s="11">
        <f>_xlfn.XLOOKUP(B25,'Stats missions'!$F$2:$F$16, 'Stats missions'!$I$2:$I$16)</f>
        <v>0.6</v>
      </c>
      <c r="G25" s="8">
        <f t="shared" si="0"/>
        <v>0</v>
      </c>
      <c r="H25" s="8">
        <f t="shared" si="1"/>
        <v>0</v>
      </c>
    </row>
    <row r="26" spans="2:8">
      <c r="B26" s="19" t="s">
        <v>5204</v>
      </c>
      <c r="C26" s="51"/>
      <c r="D26" s="52"/>
      <c r="E26" s="7">
        <f>_xlfn.XLOOKUP(B26,'Stats missions'!$F$2:$F$16, 'Stats missions'!$G$2:$G$16)*_xlfn.XLOOKUP(B26,'Stats missions'!$F$2:$F$16, 'Stats missions'!$H$2:$H$16)*2</f>
        <v>2432</v>
      </c>
      <c r="F26" s="11">
        <f>_xlfn.XLOOKUP(B26,'Stats missions'!$F$2:$F$16, 'Stats missions'!$I$2:$I$16)</f>
        <v>0.6</v>
      </c>
      <c r="G26" s="8">
        <f t="shared" si="0"/>
        <v>0</v>
      </c>
      <c r="H26" s="8">
        <f t="shared" si="1"/>
        <v>0</v>
      </c>
    </row>
    <row r="27" spans="2:8">
      <c r="B27" s="19" t="s">
        <v>5124</v>
      </c>
      <c r="C27" s="51"/>
      <c r="D27" s="52"/>
      <c r="E27" s="7">
        <f>_xlfn.XLOOKUP(B27,'Stats missions'!$F$2:$F$16, 'Stats missions'!$G$2:$G$16)*_xlfn.XLOOKUP(B27,'Stats missions'!$F$2:$F$16, 'Stats missions'!$H$2:$H$16)*2</f>
        <v>413.76</v>
      </c>
      <c r="F27" s="11">
        <f>_xlfn.XLOOKUP(B27,'Stats missions'!$F$2:$F$16, 'Stats missions'!$I$2:$I$16)</f>
        <v>0.6</v>
      </c>
      <c r="G27" s="8">
        <f t="shared" si="0"/>
        <v>0</v>
      </c>
      <c r="H27" s="8">
        <f t="shared" si="1"/>
        <v>0</v>
      </c>
    </row>
    <row r="28" spans="2:8">
      <c r="B28" s="19" t="s">
        <v>5122</v>
      </c>
      <c r="C28" s="51"/>
      <c r="D28" s="52"/>
      <c r="E28" s="7">
        <f>_xlfn.XLOOKUP(B28,'Stats missions'!$F$2:$F$16, 'Stats missions'!$G$2:$G$16)*_xlfn.XLOOKUP(B28,'Stats missions'!$F$2:$F$16, 'Stats missions'!$H$2:$H$16)*2</f>
        <v>32</v>
      </c>
      <c r="F28" s="11">
        <f>_xlfn.XLOOKUP(B28,'Stats missions'!$F$2:$F$16, 'Stats missions'!$I$2:$I$16)</f>
        <v>0.6</v>
      </c>
      <c r="G28" s="8">
        <f t="shared" si="0"/>
        <v>0</v>
      </c>
      <c r="H28" s="8">
        <f t="shared" si="1"/>
        <v>0</v>
      </c>
    </row>
    <row r="29" spans="2:8">
      <c r="B29" s="19" t="s">
        <v>5121</v>
      </c>
      <c r="C29" s="51"/>
      <c r="D29" s="52"/>
      <c r="E29" s="7">
        <f>_xlfn.XLOOKUP(B29,'Stats missions'!$F$2:$F$16, 'Stats missions'!$G$2:$G$16)*_xlfn.XLOOKUP(B29,'Stats missions'!$F$2:$F$16, 'Stats missions'!$H$2:$H$16)*2</f>
        <v>2.82</v>
      </c>
      <c r="F29" s="11">
        <f>_xlfn.XLOOKUP(B29,'Stats missions'!$F$2:$F$16, 'Stats missions'!$I$2:$I$16)</f>
        <v>0.6</v>
      </c>
      <c r="G29" s="8">
        <f t="shared" si="0"/>
        <v>0</v>
      </c>
      <c r="H29" s="8">
        <f t="shared" si="1"/>
        <v>0</v>
      </c>
    </row>
    <row r="30" spans="2:8">
      <c r="B30" s="19" t="s">
        <v>5246</v>
      </c>
      <c r="C30" s="51"/>
      <c r="D30" s="52"/>
      <c r="E30" s="7">
        <f>_xlfn.XLOOKUP(B30,'Stats missions'!$F$2:$F$16, 'Stats missions'!$G$2:$G$16)*_xlfn.XLOOKUP(B30,'Stats missions'!$F$2:$F$16, 'Stats missions'!$H$2:$H$16)*2</f>
        <v>7.0379999999999994</v>
      </c>
      <c r="F30" s="11">
        <f>_xlfn.XLOOKUP(B30,'Stats missions'!$F$2:$F$16, 'Stats missions'!$I$2:$I$16)</f>
        <v>0.6</v>
      </c>
      <c r="G30" s="8">
        <f t="shared" ref="G30:G34" si="4">C30*E30</f>
        <v>0</v>
      </c>
      <c r="H30" s="8">
        <f t="shared" ref="H30:H34" si="5">G30*F30</f>
        <v>0</v>
      </c>
    </row>
    <row r="31" spans="2:8">
      <c r="B31" s="19" t="s">
        <v>5247</v>
      </c>
      <c r="C31" s="51"/>
      <c r="D31" s="52"/>
      <c r="E31" s="7">
        <f>_xlfn.XLOOKUP(B31,'Stats missions'!$F$2:$F$16, 'Stats missions'!$G$2:$G$16)*_xlfn.XLOOKUP(B31,'Stats missions'!$F$2:$F$16, 'Stats missions'!$H$2:$H$16)*2</f>
        <v>28.763999999999999</v>
      </c>
      <c r="F31" s="11">
        <f>_xlfn.XLOOKUP(B31,'Stats missions'!$F$2:$F$16, 'Stats missions'!$I$2:$I$16)</f>
        <v>0.6</v>
      </c>
      <c r="G31" s="8">
        <f t="shared" si="4"/>
        <v>0</v>
      </c>
      <c r="H31" s="8">
        <f t="shared" si="5"/>
        <v>0</v>
      </c>
    </row>
    <row r="32" spans="2:8">
      <c r="B32" s="19" t="s">
        <v>5248</v>
      </c>
      <c r="C32" s="51"/>
      <c r="D32" s="52"/>
      <c r="E32" s="7">
        <f>_xlfn.XLOOKUP(B32,'Stats missions'!$F$2:$F$16, 'Stats missions'!$G$2:$G$16)*_xlfn.XLOOKUP(B32,'Stats missions'!$F$2:$F$16, 'Stats missions'!$H$2:$H$16)*2</f>
        <v>61.199999999999996</v>
      </c>
      <c r="F32" s="11">
        <f>_xlfn.XLOOKUP(B32,'Stats missions'!$F$2:$F$16, 'Stats missions'!$I$2:$I$16)</f>
        <v>0.6</v>
      </c>
      <c r="G32" s="8">
        <f t="shared" si="4"/>
        <v>0</v>
      </c>
      <c r="H32" s="8">
        <f t="shared" si="5"/>
        <v>0</v>
      </c>
    </row>
    <row r="33" spans="2:10">
      <c r="B33" s="19" t="s">
        <v>5249</v>
      </c>
      <c r="C33" s="53"/>
      <c r="D33" s="54"/>
      <c r="E33" s="7">
        <f>_xlfn.XLOOKUP(B33,'Stats missions'!$F$2:$F$16, 'Stats missions'!$G$2:$G$16)*_xlfn.XLOOKUP(B33,'Stats missions'!$F$2:$F$16, 'Stats missions'!$H$2:$H$16)*2</f>
        <v>23.782</v>
      </c>
      <c r="F33" s="11">
        <f>_xlfn.XLOOKUP(B33,'Stats missions'!$F$2:$F$16, 'Stats missions'!$I$2:$I$16)</f>
        <v>0.6</v>
      </c>
      <c r="G33" s="8">
        <f t="shared" ref="G33" si="6">C33*E33</f>
        <v>0</v>
      </c>
      <c r="H33" s="8">
        <f t="shared" ref="H33" si="7">G33*F33</f>
        <v>0</v>
      </c>
      <c r="J33" s="2" t="str">
        <f>IF(C33&gt;0,"En cas de co-voiturage, utilisez un chiffre décimal (e.g. 0,5 pour 2 personnes)","")</f>
        <v/>
      </c>
    </row>
    <row r="34" spans="2:10">
      <c r="B34" s="19" t="s">
        <v>5250</v>
      </c>
      <c r="C34" s="51"/>
      <c r="D34" s="52"/>
      <c r="E34" s="7">
        <f>_xlfn.XLOOKUP(B34,'Stats missions'!$F$2:$F$16, 'Stats missions'!$G$2:$G$16)*_xlfn.XLOOKUP(B34,'Stats missions'!$F$2:$F$16, 'Stats missions'!$H$2:$H$16)*2</f>
        <v>49.588000000000001</v>
      </c>
      <c r="F34" s="11">
        <f>_xlfn.XLOOKUP(B34,'Stats missions'!$F$2:$F$16, 'Stats missions'!$I$2:$I$16)</f>
        <v>0.6</v>
      </c>
      <c r="G34" s="8">
        <f t="shared" si="4"/>
        <v>0</v>
      </c>
      <c r="H34" s="8">
        <f t="shared" si="5"/>
        <v>0</v>
      </c>
      <c r="J34" s="2" t="str">
        <f>IF(C34&gt;0,"En cas de co-voiturage, utilisez un chiffre décimal (e.g. 0,5 pour 2 personnes)","")</f>
        <v/>
      </c>
    </row>
    <row r="35" spans="2:10">
      <c r="B35" s="12" t="s">
        <v>5132</v>
      </c>
      <c r="C35" s="60"/>
      <c r="D35" s="61"/>
      <c r="E35" s="21"/>
      <c r="F35" s="21"/>
      <c r="G35" s="22">
        <f>SUM(G20:G34)</f>
        <v>0</v>
      </c>
      <c r="H35" s="22">
        <f>SUM(H20:H34)</f>
        <v>0</v>
      </c>
    </row>
    <row r="36" spans="2:10">
      <c r="C36" s="58" t="s">
        <v>5148</v>
      </c>
      <c r="D36" s="58"/>
      <c r="E36" s="58"/>
      <c r="F36" s="58"/>
      <c r="G36" s="58"/>
      <c r="H36" s="58"/>
    </row>
    <row r="37" spans="2:10">
      <c r="C37" s="20"/>
      <c r="D37" s="20"/>
      <c r="E37" s="20"/>
      <c r="F37" s="20"/>
      <c r="G37" s="20"/>
      <c r="H37" s="20"/>
    </row>
    <row r="38" spans="2:10" ht="20">
      <c r="B38" s="111" t="s">
        <v>5145</v>
      </c>
      <c r="C38" s="112"/>
      <c r="D38" s="112"/>
      <c r="E38" s="112"/>
      <c r="F38" s="112"/>
      <c r="G38" s="112"/>
      <c r="H38" s="113"/>
    </row>
    <row r="39" spans="2:10" ht="46.5">
      <c r="B39" s="110" t="s">
        <v>5260</v>
      </c>
      <c r="C39" s="114" t="s">
        <v>5177</v>
      </c>
      <c r="D39" s="115"/>
      <c r="E39" s="110" t="s">
        <v>5163</v>
      </c>
      <c r="F39" s="110" t="s">
        <v>5160</v>
      </c>
      <c r="G39" s="110" t="s">
        <v>5161</v>
      </c>
      <c r="H39" s="110" t="s">
        <v>5162</v>
      </c>
      <c r="I39" s="99"/>
    </row>
    <row r="40" spans="2:10">
      <c r="B40" s="19" t="s">
        <v>5173</v>
      </c>
      <c r="C40" s="51"/>
      <c r="D40" s="52"/>
      <c r="E40" s="7">
        <f>_xlfn.XLOOKUP(B40,'Stats missions'!$K$2:$K$6, 'Stats missions'!$L$2:$L$6)</f>
        <v>15</v>
      </c>
      <c r="F40" s="11">
        <f>_xlfn.XLOOKUP(B40,'Stats missions'!$K$2:$K$6, 'Stats missions'!$M$2:$M$6)</f>
        <v>0.6</v>
      </c>
      <c r="G40" s="8">
        <f>C40*E40</f>
        <v>0</v>
      </c>
      <c r="H40" s="8">
        <f>G40*F40</f>
        <v>0</v>
      </c>
    </row>
    <row r="41" spans="2:10">
      <c r="B41" s="19" t="s">
        <v>5182</v>
      </c>
      <c r="C41" s="51"/>
      <c r="D41" s="52"/>
      <c r="E41" s="7">
        <f>_xlfn.XLOOKUP(B41,'Stats missions'!$K$2:$K$6, 'Stats missions'!$L$2:$L$6)</f>
        <v>50</v>
      </c>
      <c r="F41" s="11">
        <f>_xlfn.XLOOKUP(B41,'Stats missions'!$K$2:$K$6, 'Stats missions'!$M$2:$M$6)</f>
        <v>0.6</v>
      </c>
      <c r="G41" s="8">
        <f>C41*E41</f>
        <v>0</v>
      </c>
      <c r="H41" s="8">
        <f>G41*F41</f>
        <v>0</v>
      </c>
    </row>
    <row r="42" spans="2:10">
      <c r="B42" s="19" t="s">
        <v>5174</v>
      </c>
      <c r="C42" s="51"/>
      <c r="D42" s="52"/>
      <c r="E42" s="7">
        <f>_xlfn.XLOOKUP(B42,'Stats missions'!$K$2:$K$6, 'Stats missions'!$L$2:$L$6)</f>
        <v>40</v>
      </c>
      <c r="F42" s="11">
        <f>_xlfn.XLOOKUP(B42,'Stats missions'!$K$2:$K$6, 'Stats missions'!$M$2:$M$6)</f>
        <v>0.6</v>
      </c>
      <c r="G42" s="8">
        <f>C42*E42</f>
        <v>0</v>
      </c>
      <c r="H42" s="8">
        <f>G42*F42</f>
        <v>0</v>
      </c>
      <c r="I42" s="3"/>
    </row>
    <row r="43" spans="2:10">
      <c r="B43" s="19" t="s">
        <v>5175</v>
      </c>
      <c r="C43" s="51"/>
      <c r="D43" s="52"/>
      <c r="E43" s="7">
        <f>_xlfn.XLOOKUP(B43,'Stats missions'!$K$2:$K$6, 'Stats missions'!$L$2:$L$6)</f>
        <v>40</v>
      </c>
      <c r="F43" s="11">
        <f>_xlfn.XLOOKUP(B43,'Stats missions'!$K$2:$K$6, 'Stats missions'!$M$2:$M$6)</f>
        <v>0.6</v>
      </c>
      <c r="G43" s="8">
        <f>C43*E43</f>
        <v>0</v>
      </c>
      <c r="H43" s="8">
        <f>G43*F43</f>
        <v>0</v>
      </c>
    </row>
    <row r="44" spans="2:10">
      <c r="B44" s="19" t="s">
        <v>5176</v>
      </c>
      <c r="C44" s="51"/>
      <c r="D44" s="52"/>
      <c r="E44" s="7">
        <f>_xlfn.XLOOKUP(B44,'Stats missions'!$K$2:$K$6, 'Stats missions'!$L$2:$L$6)</f>
        <v>20</v>
      </c>
      <c r="F44" s="11">
        <f>_xlfn.XLOOKUP(B44,'Stats missions'!$K$2:$K$6, 'Stats missions'!$M$2:$M$6)</f>
        <v>0.6</v>
      </c>
      <c r="G44" s="8">
        <f>C44*E44</f>
        <v>0</v>
      </c>
      <c r="H44" s="8">
        <f>G44*F44</f>
        <v>0</v>
      </c>
    </row>
    <row r="45" spans="2:10">
      <c r="B45" s="12" t="s">
        <v>5155</v>
      </c>
      <c r="C45" s="55"/>
      <c r="D45" s="56"/>
      <c r="E45" s="12"/>
      <c r="F45" s="12"/>
      <c r="G45" s="14">
        <f>SUM(G40:G44)</f>
        <v>0</v>
      </c>
      <c r="H45" s="14">
        <f>SUM(H40:H44)</f>
        <v>0</v>
      </c>
    </row>
    <row r="46" spans="2:10">
      <c r="C46" s="58" t="s">
        <v>5146</v>
      </c>
      <c r="D46" s="58"/>
      <c r="E46" s="58"/>
      <c r="F46" s="58"/>
      <c r="G46" s="58"/>
      <c r="H46" s="58"/>
    </row>
    <row r="47" spans="2:10">
      <c r="C47" s="20"/>
      <c r="D47" s="20"/>
      <c r="E47" s="20"/>
      <c r="F47" s="20"/>
      <c r="G47" s="20"/>
      <c r="H47" s="20"/>
    </row>
    <row r="48" spans="2:10" ht="20">
      <c r="B48" s="111" t="s">
        <v>5208</v>
      </c>
      <c r="C48" s="112"/>
      <c r="D48" s="112"/>
      <c r="E48" s="112"/>
      <c r="F48" s="112"/>
      <c r="G48" s="112"/>
      <c r="H48" s="113"/>
    </row>
    <row r="49" spans="2:10" ht="46.5">
      <c r="B49" s="110" t="s">
        <v>5261</v>
      </c>
      <c r="C49" s="114" t="s">
        <v>4909</v>
      </c>
      <c r="D49" s="115"/>
      <c r="E49" s="110" t="s">
        <v>5164</v>
      </c>
      <c r="F49" s="110" t="s">
        <v>5160</v>
      </c>
      <c r="G49" s="110" t="s">
        <v>5161</v>
      </c>
      <c r="H49" s="110" t="s">
        <v>5162</v>
      </c>
      <c r="J49" s="40" t="s">
        <v>5212</v>
      </c>
    </row>
    <row r="50" spans="2:10">
      <c r="B50" s="19" t="s">
        <v>5143</v>
      </c>
      <c r="C50" s="53"/>
      <c r="D50" s="54"/>
      <c r="E50" s="7">
        <f>_xlfn.XLOOKUP(B50,'Stats missions'!$K$7:$K$10, 'Stats missions'!$L$7:$L$10)</f>
        <v>2.0979999999999999</v>
      </c>
      <c r="F50" s="11">
        <f>_xlfn.XLOOKUP(B50,'Stats missions'!$K$7:$K$10, 'Stats missions'!$M$7:$M$10)</f>
        <v>0.5</v>
      </c>
      <c r="G50" s="8">
        <f>C50*E50</f>
        <v>0</v>
      </c>
      <c r="H50" s="8">
        <f>G50*F50</f>
        <v>0</v>
      </c>
    </row>
    <row r="51" spans="2:10">
      <c r="B51" s="19" t="s">
        <v>5144</v>
      </c>
      <c r="C51" s="53"/>
      <c r="D51" s="54"/>
      <c r="E51" s="7">
        <f>_xlfn.XLOOKUP(B51,'Stats missions'!$K$7:$K$10, 'Stats missions'!$L$7:$L$10)</f>
        <v>1.115</v>
      </c>
      <c r="F51" s="11">
        <f>_xlfn.XLOOKUP(B51,'Stats missions'!$K$7:$K$10, 'Stats missions'!$M$7:$M$10)</f>
        <v>0.5</v>
      </c>
      <c r="G51" s="8">
        <f t="shared" ref="G51:G53" si="8">C51*E51</f>
        <v>0</v>
      </c>
      <c r="H51" s="8">
        <f t="shared" ref="H51:H53" si="9">G51*F51</f>
        <v>0</v>
      </c>
    </row>
    <row r="52" spans="2:10">
      <c r="B52" s="19" t="s">
        <v>5147</v>
      </c>
      <c r="C52" s="53"/>
      <c r="D52" s="54"/>
      <c r="E52" s="7">
        <f>_xlfn.XLOOKUP(B52,'Stats missions'!$K$7:$K$10, 'Stats missions'!$L$7:$L$10)</f>
        <v>0.78500000000000003</v>
      </c>
      <c r="F52" s="11">
        <f>_xlfn.XLOOKUP(B52,'Stats missions'!$K$7:$K$10, 'Stats missions'!$M$7:$M$10)</f>
        <v>0.5</v>
      </c>
      <c r="G52" s="8">
        <f t="shared" si="8"/>
        <v>0</v>
      </c>
      <c r="H52" s="8">
        <f t="shared" si="9"/>
        <v>0</v>
      </c>
    </row>
    <row r="53" spans="2:10">
      <c r="B53" s="19" t="s">
        <v>5172</v>
      </c>
      <c r="C53" s="70"/>
      <c r="D53" s="71"/>
      <c r="E53" s="7">
        <f>_xlfn.XLOOKUP(B53,'Stats missions'!$K$7:$K$10, 'Stats missions'!$L$7:$L$10)</f>
        <v>0.36</v>
      </c>
      <c r="F53" s="11">
        <f>_xlfn.XLOOKUP(B53,'Stats missions'!$K$7:$K$10, 'Stats missions'!$M$7:$M$10)</f>
        <v>0.5</v>
      </c>
      <c r="G53" s="8">
        <f t="shared" si="8"/>
        <v>0</v>
      </c>
      <c r="H53" s="8">
        <f t="shared" si="9"/>
        <v>0</v>
      </c>
    </row>
    <row r="54" spans="2:10">
      <c r="B54" s="12" t="s">
        <v>5154</v>
      </c>
      <c r="C54" s="55"/>
      <c r="D54" s="56"/>
      <c r="E54" s="12"/>
      <c r="F54" s="12"/>
      <c r="G54" s="14">
        <f>SUM(G50:G53)</f>
        <v>0</v>
      </c>
      <c r="H54" s="14">
        <f>SUM(H50:H53)</f>
        <v>0</v>
      </c>
    </row>
    <row r="55" spans="2:10">
      <c r="C55" s="58" t="s">
        <v>5148</v>
      </c>
      <c r="D55" s="58"/>
      <c r="E55" s="58"/>
      <c r="F55" s="58"/>
      <c r="G55" s="58"/>
      <c r="H55" s="58"/>
    </row>
    <row r="57" spans="2:10" ht="20">
      <c r="B57" s="111" t="s">
        <v>5128</v>
      </c>
      <c r="C57" s="112"/>
      <c r="D57" s="112"/>
      <c r="E57" s="112"/>
      <c r="F57" s="112"/>
      <c r="G57" s="112"/>
      <c r="H57" s="113"/>
    </row>
    <row r="58" spans="2:10" ht="46.5">
      <c r="B58" s="110" t="s">
        <v>4829</v>
      </c>
      <c r="C58" s="110" t="s">
        <v>5130</v>
      </c>
      <c r="D58" s="110" t="s">
        <v>4796</v>
      </c>
      <c r="E58" s="110" t="s">
        <v>5165</v>
      </c>
      <c r="F58" s="110" t="s">
        <v>5160</v>
      </c>
      <c r="G58" s="110" t="s">
        <v>5161</v>
      </c>
      <c r="H58" s="110" t="s">
        <v>5162</v>
      </c>
    </row>
    <row r="59" spans="2:10" ht="32" customHeight="1">
      <c r="B59" s="19" t="s">
        <v>5129</v>
      </c>
      <c r="C59" s="19"/>
      <c r="D59" s="6" t="s">
        <v>5131</v>
      </c>
      <c r="E59" s="6">
        <v>12.7</v>
      </c>
      <c r="F59" s="16">
        <v>0.3</v>
      </c>
      <c r="G59" s="6">
        <f>E59*C59</f>
        <v>0</v>
      </c>
      <c r="H59" s="6">
        <f>G59*F59</f>
        <v>0</v>
      </c>
    </row>
    <row r="60" spans="2:10">
      <c r="B60" s="17" t="s">
        <v>5135</v>
      </c>
      <c r="C60" s="12"/>
      <c r="D60" s="12"/>
      <c r="E60" s="15"/>
      <c r="F60" s="15"/>
      <c r="G60" s="12">
        <f>SUM(G59:G59)</f>
        <v>0</v>
      </c>
      <c r="H60" s="12">
        <f>SUM(H59:H59)</f>
        <v>0</v>
      </c>
    </row>
    <row r="61" spans="2:10">
      <c r="C61" s="59" t="s">
        <v>5178</v>
      </c>
      <c r="D61" s="59"/>
      <c r="E61" s="59"/>
      <c r="F61" s="59"/>
      <c r="G61" s="59"/>
      <c r="H61" s="59"/>
    </row>
    <row r="63" spans="2:10" ht="20">
      <c r="B63" s="111" t="s">
        <v>4826</v>
      </c>
      <c r="C63" s="112"/>
      <c r="D63" s="112"/>
      <c r="E63" s="112"/>
      <c r="F63" s="112"/>
      <c r="G63" s="112"/>
      <c r="H63" s="113"/>
    </row>
    <row r="64" spans="2:10" ht="46.5">
      <c r="B64" s="110" t="s">
        <v>5262</v>
      </c>
      <c r="C64" s="114" t="s">
        <v>4909</v>
      </c>
      <c r="D64" s="115"/>
      <c r="E64" s="110" t="s">
        <v>5166</v>
      </c>
      <c r="F64" s="110" t="s">
        <v>5160</v>
      </c>
      <c r="G64" s="110" t="s">
        <v>5161</v>
      </c>
      <c r="H64" s="110" t="s">
        <v>5162</v>
      </c>
    </row>
    <row r="65" spans="2:8">
      <c r="B65" s="19" t="s">
        <v>4849</v>
      </c>
      <c r="C65" s="51"/>
      <c r="D65" s="52"/>
      <c r="E65" s="6">
        <f>_xlfn.XLOOKUP(B65,'FE informatique'!$A$2:$A$59,'FE informatique'!$B$2:$B$59)</f>
        <v>350</v>
      </c>
      <c r="F65" s="11">
        <f>_xlfn.XLOOKUP(B65,'FE informatique'!$A$2:$A$59,'FE informatique'!$C$2:$C$59)</f>
        <v>0.6</v>
      </c>
      <c r="G65" s="6">
        <f t="shared" ref="G65:G72" si="10">E65*C65</f>
        <v>0</v>
      </c>
      <c r="H65" s="6">
        <f t="shared" ref="H65:H72" si="11">G65*F65</f>
        <v>0</v>
      </c>
    </row>
    <row r="66" spans="2:8">
      <c r="B66" s="19" t="s">
        <v>4870</v>
      </c>
      <c r="C66" s="51"/>
      <c r="D66" s="52"/>
      <c r="E66" s="6">
        <f>_xlfn.XLOOKUP(B66,'FE informatique'!$A$2:$A$59,'FE informatique'!$B$2:$B$59)</f>
        <v>260</v>
      </c>
      <c r="F66" s="11">
        <f>_xlfn.XLOOKUP(B66,'FE informatique'!$A$2:$A$59,'FE informatique'!$C$2:$C$59)</f>
        <v>0.66</v>
      </c>
      <c r="G66" s="6">
        <f t="shared" si="10"/>
        <v>0</v>
      </c>
      <c r="H66" s="6">
        <f t="shared" si="11"/>
        <v>0</v>
      </c>
    </row>
    <row r="67" spans="2:8">
      <c r="B67" s="19" t="s">
        <v>4859</v>
      </c>
      <c r="C67" s="51"/>
      <c r="D67" s="52"/>
      <c r="E67" s="6">
        <f>_xlfn.XLOOKUP(B67,'FE informatique'!$A$2:$A$59,'FE informatique'!$B$2:$B$59)</f>
        <v>270</v>
      </c>
      <c r="F67" s="11">
        <f>_xlfn.XLOOKUP(B67,'FE informatique'!$A$2:$A$59,'FE informatique'!$C$2:$C$59)</f>
        <v>0.3</v>
      </c>
      <c r="G67" s="6">
        <f t="shared" si="10"/>
        <v>0</v>
      </c>
      <c r="H67" s="6">
        <f t="shared" si="11"/>
        <v>0</v>
      </c>
    </row>
    <row r="68" spans="2:8">
      <c r="B68" s="19" t="s">
        <v>4884</v>
      </c>
      <c r="C68" s="51"/>
      <c r="D68" s="52"/>
      <c r="E68" s="6">
        <f>_xlfn.XLOOKUP(B68,'FE informatique'!$A$2:$A$59,'FE informatique'!$B$2:$B$59)</f>
        <v>256</v>
      </c>
      <c r="F68" s="11">
        <f>_xlfn.XLOOKUP(B68,'FE informatique'!$A$2:$A$59,'FE informatique'!$C$2:$C$59)</f>
        <v>0.4</v>
      </c>
      <c r="G68" s="6">
        <f t="shared" si="10"/>
        <v>0</v>
      </c>
      <c r="H68" s="6">
        <f t="shared" si="11"/>
        <v>0</v>
      </c>
    </row>
    <row r="69" spans="2:8">
      <c r="B69" s="19" t="s">
        <v>4887</v>
      </c>
      <c r="C69" s="51"/>
      <c r="D69" s="52"/>
      <c r="E69" s="6">
        <f>_xlfn.XLOOKUP(B69,'FE informatique'!$A$2:$A$59,'FE informatique'!$B$2:$B$59)</f>
        <v>430</v>
      </c>
      <c r="F69" s="11">
        <f>_xlfn.XLOOKUP(B69,'FE informatique'!$A$2:$A$59,'FE informatique'!$C$2:$C$59)</f>
        <v>0.3</v>
      </c>
      <c r="G69" s="6">
        <f t="shared" si="10"/>
        <v>0</v>
      </c>
      <c r="H69" s="6">
        <f t="shared" si="11"/>
        <v>0</v>
      </c>
    </row>
    <row r="70" spans="2:8">
      <c r="B70" s="19" t="s">
        <v>4905</v>
      </c>
      <c r="C70" s="51"/>
      <c r="D70" s="52"/>
      <c r="E70" s="6">
        <f>_xlfn.XLOOKUP(B70,'FE informatique'!$A$2:$A$59,'FE informatique'!$B$2:$B$59)</f>
        <v>1300</v>
      </c>
      <c r="F70" s="11">
        <f>_xlfn.XLOOKUP(B70,'FE informatique'!$A$2:$A$59,'FE informatique'!$C$2:$C$59)</f>
        <v>0.3</v>
      </c>
      <c r="G70" s="6">
        <f t="shared" si="10"/>
        <v>0</v>
      </c>
      <c r="H70" s="6">
        <f t="shared" si="11"/>
        <v>0</v>
      </c>
    </row>
    <row r="71" spans="2:8">
      <c r="B71" s="19" t="s">
        <v>4908</v>
      </c>
      <c r="C71" s="51"/>
      <c r="D71" s="52"/>
      <c r="E71" s="6">
        <f>_xlfn.XLOOKUP(B71,'FE informatique'!$A$2:$A$59,'FE informatique'!$B$2:$B$59)</f>
        <v>60</v>
      </c>
      <c r="F71" s="11">
        <f>_xlfn.XLOOKUP(B71,'FE informatique'!$A$2:$A$59,'FE informatique'!$C$2:$C$59)</f>
        <v>0.6</v>
      </c>
      <c r="G71" s="6">
        <f t="shared" si="10"/>
        <v>0</v>
      </c>
      <c r="H71" s="6">
        <f t="shared" si="11"/>
        <v>0</v>
      </c>
    </row>
    <row r="72" spans="2:8">
      <c r="B72" s="19" t="s">
        <v>4907</v>
      </c>
      <c r="C72" s="51"/>
      <c r="D72" s="52"/>
      <c r="E72" s="6">
        <f>_xlfn.XLOOKUP(B72,'FE informatique'!$A$2:$A$59,'FE informatique'!$B$2:$B$59)</f>
        <v>10</v>
      </c>
      <c r="F72" s="11">
        <f>_xlfn.XLOOKUP(B72,'FE informatique'!$A$2:$A$59,'FE informatique'!$C$2:$C$59)</f>
        <v>0.1</v>
      </c>
      <c r="G72" s="6">
        <f t="shared" si="10"/>
        <v>0</v>
      </c>
      <c r="H72" s="6">
        <f t="shared" si="11"/>
        <v>0</v>
      </c>
    </row>
    <row r="73" spans="2:8">
      <c r="B73" s="12" t="s">
        <v>5133</v>
      </c>
      <c r="C73" s="55"/>
      <c r="D73" s="56"/>
      <c r="E73" s="12"/>
      <c r="F73" s="12"/>
      <c r="G73" s="12">
        <f>SUM(G65:G72)</f>
        <v>0</v>
      </c>
      <c r="H73" s="12">
        <f>SUM(H65:H72)</f>
        <v>0</v>
      </c>
    </row>
    <row r="74" spans="2:8">
      <c r="C74" s="58" t="s">
        <v>5136</v>
      </c>
      <c r="D74" s="58"/>
      <c r="E74" s="58"/>
      <c r="F74" s="58"/>
      <c r="G74" s="58"/>
      <c r="H74" s="58"/>
    </row>
    <row r="76" spans="2:8" ht="20">
      <c r="B76" s="111" t="s">
        <v>5127</v>
      </c>
      <c r="C76" s="112"/>
      <c r="D76" s="112"/>
      <c r="E76" s="112"/>
      <c r="F76" s="112"/>
      <c r="G76" s="112"/>
      <c r="H76" s="113"/>
    </row>
    <row r="77" spans="2:8" ht="46.5">
      <c r="B77" s="110" t="s">
        <v>5261</v>
      </c>
      <c r="C77" s="110" t="s">
        <v>4827</v>
      </c>
      <c r="D77" s="110" t="s">
        <v>4796</v>
      </c>
      <c r="E77" s="110" t="s">
        <v>5167</v>
      </c>
      <c r="F77" s="110" t="s">
        <v>5160</v>
      </c>
      <c r="G77" s="110" t="s">
        <v>5161</v>
      </c>
      <c r="H77" s="110" t="s">
        <v>5162</v>
      </c>
    </row>
    <row r="78" spans="2:8">
      <c r="B78" s="23" t="s">
        <v>5180</v>
      </c>
      <c r="C78" s="19"/>
      <c r="D78" s="6" t="s">
        <v>5199</v>
      </c>
      <c r="E78" s="6">
        <f>_xlfn.XLOOKUP(B78,'FE achats II'!$A$3:$A$29,'FE achats II'!$B$3:$B$29)</f>
        <v>7.4999999999999997E-2</v>
      </c>
      <c r="F78" s="18">
        <v>0.8</v>
      </c>
      <c r="G78" s="6">
        <f t="shared" ref="G78:G88" si="12">C78*E78</f>
        <v>0</v>
      </c>
      <c r="H78" s="6">
        <f t="shared" ref="H78:H88" si="13">G78*F78</f>
        <v>0</v>
      </c>
    </row>
    <row r="79" spans="2:8">
      <c r="B79" s="19" t="s">
        <v>4831</v>
      </c>
      <c r="C79" s="19"/>
      <c r="D79" s="6" t="s">
        <v>5199</v>
      </c>
      <c r="E79" s="6">
        <f>_xlfn.XLOOKUP(B79,'FE achats II'!$A$3:$A$29,'FE achats II'!$B$3:$B$29)</f>
        <v>0.19600000000000001</v>
      </c>
      <c r="F79" s="18">
        <v>0.8</v>
      </c>
      <c r="G79" s="6">
        <f t="shared" si="12"/>
        <v>0</v>
      </c>
      <c r="H79" s="6">
        <f t="shared" si="13"/>
        <v>0</v>
      </c>
    </row>
    <row r="80" spans="2:8">
      <c r="B80" s="19" t="s">
        <v>5153</v>
      </c>
      <c r="C80" s="19"/>
      <c r="D80" s="6" t="s">
        <v>5199</v>
      </c>
      <c r="E80" s="6">
        <f>_xlfn.XLOOKUP(B80,'FE achats II'!$A$3:$A$29,'FE achats II'!$B$3:$B$29)</f>
        <v>0.216</v>
      </c>
      <c r="F80" s="18">
        <v>0.8</v>
      </c>
      <c r="G80" s="6">
        <f t="shared" si="12"/>
        <v>0</v>
      </c>
      <c r="H80" s="6">
        <f t="shared" si="13"/>
        <v>0</v>
      </c>
    </row>
    <row r="81" spans="2:8">
      <c r="B81" s="19" t="s">
        <v>4842</v>
      </c>
      <c r="C81" s="19"/>
      <c r="D81" s="6" t="s">
        <v>5199</v>
      </c>
      <c r="E81" s="6">
        <f>_xlfn.XLOOKUP(B81,'FE achats II'!$A$3:$A$29,'FE achats II'!$B$3:$B$29)</f>
        <v>0.317</v>
      </c>
      <c r="F81" s="18">
        <v>0.8</v>
      </c>
      <c r="G81" s="6">
        <f t="shared" si="12"/>
        <v>0</v>
      </c>
      <c r="H81" s="6">
        <f t="shared" si="13"/>
        <v>0</v>
      </c>
    </row>
    <row r="82" spans="2:8">
      <c r="B82" s="19" t="s">
        <v>4843</v>
      </c>
      <c r="C82" s="19"/>
      <c r="D82" s="6" t="s">
        <v>5199</v>
      </c>
      <c r="E82" s="6">
        <f>_xlfn.XLOOKUP(B82,'FE achats II'!$A$3:$A$29,'FE achats II'!$B$3:$B$29)</f>
        <v>0.27300000000000002</v>
      </c>
      <c r="F82" s="18">
        <v>0.8</v>
      </c>
      <c r="G82" s="6">
        <f t="shared" ref="G82:G84" si="14">C82*E82</f>
        <v>0</v>
      </c>
      <c r="H82" s="6">
        <f t="shared" ref="H82:H84" si="15">G82*F82</f>
        <v>0</v>
      </c>
    </row>
    <row r="83" spans="2:8">
      <c r="B83" s="19" t="s">
        <v>4840</v>
      </c>
      <c r="C83" s="19"/>
      <c r="D83" s="6" t="s">
        <v>5199</v>
      </c>
      <c r="E83" s="6">
        <f>_xlfn.XLOOKUP(B83,'FE achats II'!$A$3:$A$29,'FE achats II'!$B$3:$B$29)</f>
        <v>0.60299999999999998</v>
      </c>
      <c r="F83" s="18">
        <v>0.8</v>
      </c>
      <c r="G83" s="6">
        <f t="shared" si="14"/>
        <v>0</v>
      </c>
      <c r="H83" s="6">
        <f t="shared" si="15"/>
        <v>0</v>
      </c>
    </row>
    <row r="84" spans="2:8">
      <c r="B84" s="19" t="s">
        <v>5251</v>
      </c>
      <c r="C84" s="19"/>
      <c r="D84" s="6" t="s">
        <v>5199</v>
      </c>
      <c r="E84" s="6">
        <f>_xlfn.XLOOKUP(B84,'FE achats II'!$A$3:$A$29,'FE achats II'!$B$3:$B$29)</f>
        <v>0.17419999999999999</v>
      </c>
      <c r="F84" s="18">
        <v>0.8</v>
      </c>
      <c r="G84" s="6">
        <f t="shared" si="14"/>
        <v>0</v>
      </c>
      <c r="H84" s="6">
        <f t="shared" si="15"/>
        <v>0</v>
      </c>
    </row>
    <row r="85" spans="2:8">
      <c r="B85" s="19" t="s">
        <v>5244</v>
      </c>
      <c r="C85" s="19"/>
      <c r="D85" s="6" t="s">
        <v>5199</v>
      </c>
      <c r="E85" s="6">
        <f>_xlfn.XLOOKUP(B85,'FE achats II'!$A$3:$A$29,'FE achats II'!$B$3:$B$29)</f>
        <v>0.5</v>
      </c>
      <c r="F85" s="18">
        <v>0.8</v>
      </c>
      <c r="G85" s="6">
        <f t="shared" si="12"/>
        <v>0</v>
      </c>
      <c r="H85" s="6">
        <f t="shared" si="13"/>
        <v>0</v>
      </c>
    </row>
    <row r="86" spans="2:8">
      <c r="B86" s="19" t="s">
        <v>5243</v>
      </c>
      <c r="C86" s="19"/>
      <c r="D86" s="6" t="s">
        <v>5199</v>
      </c>
      <c r="E86" s="6">
        <f>_xlfn.XLOOKUP(B86,'FE achats II'!$A$3:$A$29,'FE achats II'!$B$3:$B$29)</f>
        <v>1.9059999999999999</v>
      </c>
      <c r="F86" s="18">
        <v>0.8</v>
      </c>
      <c r="G86" s="6">
        <f t="shared" si="12"/>
        <v>0</v>
      </c>
      <c r="H86" s="6">
        <f t="shared" si="13"/>
        <v>0</v>
      </c>
    </row>
    <row r="87" spans="2:8">
      <c r="B87" s="19" t="s">
        <v>5150</v>
      </c>
      <c r="C87" s="19"/>
      <c r="D87" s="6" t="s">
        <v>5199</v>
      </c>
      <c r="E87" s="6">
        <f>_xlfn.XLOOKUP(B87,'FE achats II'!$A$3:$A$29,'FE achats II'!$B$3:$B$29)</f>
        <v>0.59</v>
      </c>
      <c r="F87" s="18">
        <v>0.8</v>
      </c>
      <c r="G87" s="6">
        <f t="shared" si="12"/>
        <v>0</v>
      </c>
      <c r="H87" s="6">
        <f t="shared" si="13"/>
        <v>0</v>
      </c>
    </row>
    <row r="88" spans="2:8">
      <c r="B88" s="19" t="s">
        <v>5151</v>
      </c>
      <c r="C88" s="19"/>
      <c r="D88" s="6" t="s">
        <v>5199</v>
      </c>
      <c r="E88" s="6">
        <f>_xlfn.XLOOKUP(B88,'FE achats II'!$A$3:$A$29,'FE achats II'!$B$3:$B$29)</f>
        <v>0.91400000000000003</v>
      </c>
      <c r="F88" s="18">
        <v>0.8</v>
      </c>
      <c r="G88" s="6">
        <f t="shared" si="12"/>
        <v>0</v>
      </c>
      <c r="H88" s="6">
        <f t="shared" si="13"/>
        <v>0</v>
      </c>
    </row>
    <row r="89" spans="2:8">
      <c r="B89" s="12" t="s">
        <v>5134</v>
      </c>
      <c r="C89" s="12"/>
      <c r="D89" s="12"/>
      <c r="E89" s="15"/>
      <c r="F89" s="15"/>
      <c r="G89" s="12">
        <f>SUM(G78:G88)</f>
        <v>0</v>
      </c>
      <c r="H89" s="12">
        <f>SUM(H78:H88)</f>
        <v>0</v>
      </c>
    </row>
    <row r="90" spans="2:8">
      <c r="C90" s="69" t="s">
        <v>5181</v>
      </c>
      <c r="D90" s="69"/>
      <c r="E90" s="69"/>
      <c r="F90" s="69"/>
      <c r="G90" s="69"/>
      <c r="H90" s="69"/>
    </row>
    <row r="94" spans="2:8" ht="72">
      <c r="C94" s="72" t="s">
        <v>4795</v>
      </c>
      <c r="D94" s="72"/>
      <c r="E94" s="72"/>
      <c r="F94" s="72"/>
      <c r="G94" s="36" t="s">
        <v>5161</v>
      </c>
      <c r="H94" s="36" t="s">
        <v>5162</v>
      </c>
    </row>
    <row r="95" spans="2:8" ht="16">
      <c r="C95" s="66" t="str">
        <f>B18</f>
        <v>Déplacements</v>
      </c>
      <c r="D95" s="66"/>
      <c r="E95" s="66"/>
      <c r="F95" s="66"/>
      <c r="G95" s="30">
        <f>G35</f>
        <v>0</v>
      </c>
      <c r="H95" s="30">
        <f>H35</f>
        <v>0</v>
      </c>
    </row>
    <row r="96" spans="2:8" ht="16">
      <c r="C96" s="67" t="str">
        <f>B38</f>
        <v>Hébergement</v>
      </c>
      <c r="D96" s="67"/>
      <c r="E96" s="67"/>
      <c r="F96" s="67"/>
      <c r="G96" s="31">
        <f>G45</f>
        <v>0</v>
      </c>
      <c r="H96" s="31">
        <f>H45</f>
        <v>0</v>
      </c>
    </row>
    <row r="97" spans="3:10" ht="16">
      <c r="C97" s="68" t="str">
        <f>B48</f>
        <v>Traiteur</v>
      </c>
      <c r="D97" s="68"/>
      <c r="E97" s="68"/>
      <c r="F97" s="68"/>
      <c r="G97" s="32">
        <f>G54</f>
        <v>0</v>
      </c>
      <c r="H97" s="32">
        <f>H54</f>
        <v>0</v>
      </c>
    </row>
    <row r="98" spans="3:10" ht="16">
      <c r="C98" s="62" t="str">
        <f>B57</f>
        <v>Ressources humaines</v>
      </c>
      <c r="D98" s="62"/>
      <c r="E98" s="62"/>
      <c r="F98" s="62"/>
      <c r="G98" s="33">
        <f>G60</f>
        <v>0</v>
      </c>
      <c r="H98" s="33">
        <f>H60</f>
        <v>0</v>
      </c>
    </row>
    <row r="99" spans="3:10" ht="16">
      <c r="C99" s="63" t="str">
        <f>B63</f>
        <v>Achats informatiques</v>
      </c>
      <c r="D99" s="63"/>
      <c r="E99" s="63"/>
      <c r="F99" s="63"/>
      <c r="G99" s="34">
        <f>G73</f>
        <v>0</v>
      </c>
      <c r="H99" s="34">
        <f>H73</f>
        <v>0</v>
      </c>
    </row>
    <row r="100" spans="3:10" ht="16">
      <c r="C100" s="64" t="str">
        <f>B76</f>
        <v>Autres achats</v>
      </c>
      <c r="D100" s="64"/>
      <c r="E100" s="64"/>
      <c r="F100" s="64"/>
      <c r="G100" s="35">
        <f>G89</f>
        <v>0</v>
      </c>
      <c r="H100" s="35">
        <f>H89</f>
        <v>0</v>
      </c>
    </row>
    <row r="101" spans="3:10" ht="16">
      <c r="C101" s="65" t="s">
        <v>5156</v>
      </c>
      <c r="D101" s="65"/>
      <c r="E101" s="65"/>
      <c r="F101" s="65"/>
      <c r="G101" s="13">
        <f>SUM(G95:G100)</f>
        <v>0</v>
      </c>
      <c r="H101" s="13">
        <f>SUM(H95:H100)</f>
        <v>0</v>
      </c>
    </row>
    <row r="102" spans="3:10" ht="16">
      <c r="C102" s="65" t="s">
        <v>5157</v>
      </c>
      <c r="D102" s="65"/>
      <c r="E102" s="65"/>
      <c r="F102" s="65"/>
      <c r="G102" s="25" t="e">
        <f>G101/C13</f>
        <v>#DIV/0!</v>
      </c>
      <c r="H102" s="25" t="e">
        <f>H101/C13</f>
        <v>#DIV/0!</v>
      </c>
    </row>
    <row r="103" spans="3:10" ht="16">
      <c r="C103" s="65" t="s">
        <v>5171</v>
      </c>
      <c r="D103" s="65"/>
      <c r="E103" s="65"/>
      <c r="F103" s="65"/>
      <c r="G103" s="13" t="e">
        <f>G101/C14*1000</f>
        <v>#DIV/0!</v>
      </c>
      <c r="H103" s="13" t="e">
        <f>H101/C14*1000</f>
        <v>#DIV/0!</v>
      </c>
    </row>
    <row r="105" spans="3:10">
      <c r="C105" s="49" t="s">
        <v>5239</v>
      </c>
      <c r="D105" s="49"/>
      <c r="E105" s="49"/>
      <c r="F105" s="49"/>
      <c r="G105" s="50" t="e">
        <f>IF(G103&gt;400,"OUI","NON")</f>
        <v>#DIV/0!</v>
      </c>
      <c r="H105" s="50"/>
      <c r="J105" s="2" t="e">
        <f>IF(G105="OUI","Vérifiez que le budget est bien en € et non en k€","")</f>
        <v>#DIV/0!</v>
      </c>
    </row>
    <row r="121" spans="2:10" ht="51" customHeight="1">
      <c r="B121" s="107" t="s">
        <v>5263</v>
      </c>
      <c r="C121" s="108"/>
      <c r="D121" s="108"/>
      <c r="E121" s="108"/>
      <c r="F121" s="108"/>
      <c r="G121" s="108"/>
      <c r="H121" s="109"/>
    </row>
    <row r="122" spans="2:10">
      <c r="B122" s="105" t="s">
        <v>5214</v>
      </c>
      <c r="C122" s="106"/>
      <c r="D122" s="106"/>
      <c r="E122" s="106"/>
      <c r="F122" s="106"/>
      <c r="G122" s="106"/>
      <c r="H122" s="106"/>
    </row>
    <row r="123" spans="2:10">
      <c r="B123" s="100" t="s">
        <v>5213</v>
      </c>
      <c r="C123" s="101"/>
      <c r="D123" s="101"/>
      <c r="E123" s="101"/>
      <c r="F123" s="101"/>
      <c r="G123" s="101"/>
      <c r="H123" s="101"/>
    </row>
    <row r="124" spans="2:10" ht="15.5" customHeight="1">
      <c r="B124" s="102" t="s">
        <v>5235</v>
      </c>
      <c r="C124" s="101"/>
      <c r="D124" s="101"/>
      <c r="E124" s="101"/>
      <c r="F124" s="101"/>
      <c r="G124" s="101"/>
      <c r="H124" s="101"/>
    </row>
    <row r="125" spans="2:10">
      <c r="B125" s="100" t="s">
        <v>5215</v>
      </c>
      <c r="C125" s="103"/>
      <c r="D125" s="103"/>
      <c r="E125" s="103"/>
      <c r="F125" s="103"/>
      <c r="G125" s="103"/>
      <c r="H125" s="103"/>
      <c r="J125" s="2" t="str">
        <f>IF(C125=Animation!C2,"mixte presentiel et distanciel","")</f>
        <v/>
      </c>
    </row>
    <row r="126" spans="2:10">
      <c r="B126" s="104" t="s">
        <v>5216</v>
      </c>
      <c r="C126" s="101"/>
      <c r="D126" s="101"/>
      <c r="E126" s="101"/>
      <c r="F126" s="101"/>
      <c r="G126" s="101"/>
      <c r="H126" s="101"/>
      <c r="J126" s="2" t="str">
        <f>IF(C126="","",IF(C126=Animation!A1,"par ex : début et fin en milieu de journée","par ex : début le lundi à 9h et/ou fin le vendredi à 17h"))</f>
        <v/>
      </c>
    </row>
    <row r="127" spans="2:10">
      <c r="B127" s="104" t="s">
        <v>5217</v>
      </c>
      <c r="C127" s="101"/>
      <c r="D127" s="101"/>
      <c r="E127" s="101"/>
      <c r="F127" s="101"/>
      <c r="G127" s="101"/>
      <c r="H127" s="101"/>
    </row>
    <row r="128" spans="2:10">
      <c r="B128" s="104" t="s">
        <v>5218</v>
      </c>
      <c r="C128" s="101"/>
      <c r="D128" s="101"/>
      <c r="E128" s="101"/>
      <c r="F128" s="101"/>
      <c r="G128" s="101"/>
      <c r="H128" s="101"/>
    </row>
    <row r="129" spans="2:8">
      <c r="B129" s="104" t="s">
        <v>5219</v>
      </c>
      <c r="C129" s="101"/>
      <c r="D129" s="101"/>
      <c r="E129" s="101"/>
      <c r="F129" s="101"/>
      <c r="G129" s="101"/>
      <c r="H129" s="101"/>
    </row>
    <row r="130" spans="2:8">
      <c r="B130" s="104" t="s">
        <v>5220</v>
      </c>
      <c r="C130" s="101"/>
      <c r="D130" s="101"/>
      <c r="E130" s="101"/>
      <c r="F130" s="101"/>
      <c r="G130" s="101"/>
      <c r="H130" s="101"/>
    </row>
  </sheetData>
  <sheetProtection sheet="1" objects="1" scenarios="1"/>
  <protectedRanges>
    <protectedRange sqref="C59 C50:D53 C40:D44 C21:D34 C21 C20 C65:D72 C78:C88 C122:H130 B40:B44 B20:B34 B50:B53 B59 B65:B72 B78:B88" name="Case modifiable"/>
    <protectedRange sqref="C11:H16" name="Plage1"/>
  </protectedRanges>
  <dataConsolidate/>
  <mergeCells count="84">
    <mergeCell ref="C28:D28"/>
    <mergeCell ref="C23:D23"/>
    <mergeCell ref="C24:D24"/>
    <mergeCell ref="C33:D33"/>
    <mergeCell ref="C30:D30"/>
    <mergeCell ref="C31:D31"/>
    <mergeCell ref="C32:D32"/>
    <mergeCell ref="B18:H18"/>
    <mergeCell ref="C103:F103"/>
    <mergeCell ref="C94:F94"/>
    <mergeCell ref="C11:H11"/>
    <mergeCell ref="C12:H12"/>
    <mergeCell ref="C13:H13"/>
    <mergeCell ref="C14:H14"/>
    <mergeCell ref="C16:H16"/>
    <mergeCell ref="C102:F102"/>
    <mergeCell ref="C19:D19"/>
    <mergeCell ref="C20:D20"/>
    <mergeCell ref="C21:D21"/>
    <mergeCell ref="C22:D22"/>
    <mergeCell ref="C25:D25"/>
    <mergeCell ref="C26:D26"/>
    <mergeCell ref="C27:D27"/>
    <mergeCell ref="B76:H76"/>
    <mergeCell ref="C74:H74"/>
    <mergeCell ref="B48:H48"/>
    <mergeCell ref="C90:H90"/>
    <mergeCell ref="C71:D71"/>
    <mergeCell ref="C72:D72"/>
    <mergeCell ref="C73:D73"/>
    <mergeCell ref="C66:D66"/>
    <mergeCell ref="C67:D67"/>
    <mergeCell ref="C68:D68"/>
    <mergeCell ref="C69:D69"/>
    <mergeCell ref="C53:D53"/>
    <mergeCell ref="C98:F98"/>
    <mergeCell ref="C99:F99"/>
    <mergeCell ref="C100:F100"/>
    <mergeCell ref="C101:F101"/>
    <mergeCell ref="C95:F95"/>
    <mergeCell ref="C96:F96"/>
    <mergeCell ref="C97:F97"/>
    <mergeCell ref="B2:H3"/>
    <mergeCell ref="B4:H4"/>
    <mergeCell ref="C46:H46"/>
    <mergeCell ref="B57:H57"/>
    <mergeCell ref="C61:H61"/>
    <mergeCell ref="C55:H55"/>
    <mergeCell ref="C41:D41"/>
    <mergeCell ref="C42:D42"/>
    <mergeCell ref="C43:D43"/>
    <mergeCell ref="C44:D44"/>
    <mergeCell ref="C45:D45"/>
    <mergeCell ref="C35:D35"/>
    <mergeCell ref="C36:H36"/>
    <mergeCell ref="B38:H38"/>
    <mergeCell ref="C39:D39"/>
    <mergeCell ref="C40:D40"/>
    <mergeCell ref="C15:H15"/>
    <mergeCell ref="B8:H9"/>
    <mergeCell ref="B6:H7"/>
    <mergeCell ref="C105:F105"/>
    <mergeCell ref="G105:H105"/>
    <mergeCell ref="C29:D29"/>
    <mergeCell ref="C34:D34"/>
    <mergeCell ref="C70:D70"/>
    <mergeCell ref="C50:D50"/>
    <mergeCell ref="C49:D49"/>
    <mergeCell ref="C64:D64"/>
    <mergeCell ref="C65:D65"/>
    <mergeCell ref="C52:D52"/>
    <mergeCell ref="C54:D54"/>
    <mergeCell ref="C51:D51"/>
    <mergeCell ref="B63:H63"/>
    <mergeCell ref="C128:H128"/>
    <mergeCell ref="C129:H129"/>
    <mergeCell ref="C130:H130"/>
    <mergeCell ref="B121:H121"/>
    <mergeCell ref="C122:H122"/>
    <mergeCell ref="C123:H123"/>
    <mergeCell ref="C124:H124"/>
    <mergeCell ref="C125:H125"/>
    <mergeCell ref="C126:H126"/>
    <mergeCell ref="C127:H127"/>
  </mergeCells>
  <conditionalFormatting sqref="G105">
    <cfRule type="expression" dxfId="11" priority="35" stopIfTrue="1">
      <formula>$G$103&gt;400</formula>
    </cfRule>
    <cfRule type="expression" dxfId="10" priority="37">
      <formula>$G$103&lt;=400</formula>
    </cfRule>
  </conditionalFormatting>
  <conditionalFormatting sqref="J11">
    <cfRule type="expression" dxfId="9" priority="39">
      <formula>$C$11="Nom du projet"</formula>
    </cfRule>
  </conditionalFormatting>
  <conditionalFormatting sqref="J12">
    <cfRule type="expression" dxfId="8" priority="3">
      <formula>$C$12="Nom"</formula>
    </cfRule>
  </conditionalFormatting>
  <conditionalFormatting sqref="J13">
    <cfRule type="expression" dxfId="7" priority="40">
      <formula>$C$13&lt;1</formula>
    </cfRule>
  </conditionalFormatting>
  <conditionalFormatting sqref="J14">
    <cfRule type="expression" dxfId="6" priority="31">
      <formula>$C$14&lt;5000</formula>
    </cfRule>
  </conditionalFormatting>
  <conditionalFormatting sqref="J15">
    <cfRule type="expression" dxfId="5" priority="38">
      <formula>$C$15=""</formula>
    </cfRule>
  </conditionalFormatting>
  <conditionalFormatting sqref="J33">
    <cfRule type="expression" dxfId="3" priority="1">
      <formula>$C$33&gt;0</formula>
    </cfRule>
  </conditionalFormatting>
  <conditionalFormatting sqref="J34">
    <cfRule type="expression" dxfId="2" priority="2">
      <formula>$C$34&gt;0</formula>
    </cfRule>
  </conditionalFormatting>
  <conditionalFormatting sqref="J105">
    <cfRule type="expression" dxfId="0" priority="4" stopIfTrue="1">
      <formula>$G$105="OUI"</formula>
    </cfRule>
  </conditionalFormatting>
  <pageMargins left="0.7" right="0.7" top="0.75" bottom="0.75" header="0.3" footer="0.3"/>
  <pageSetup paperSize="9" scale="48" orientation="portrait" horizontalDpi="0" verticalDpi="0"/>
  <ignoredErrors>
    <ignoredError sqref="G96:H96" evalError="1"/>
  </ignoredErrors>
  <drawing r:id="rId1"/>
  <extLst>
    <ext xmlns:x14="http://schemas.microsoft.com/office/spreadsheetml/2009/9/main" uri="{78C0D931-6437-407d-A8EE-F0AAD7539E65}">
      <x14:conditionalFormattings>
        <x14:conditionalFormatting xmlns:xm="http://schemas.microsoft.com/office/excel/2006/main">
          <x14:cfRule type="expression" priority="28" id="{0D3463EF-2E75-5749-86C2-261F77FA86A6}">
            <xm:f>$C$122=Animation!$A$2</xm:f>
            <x14:dxf>
              <font>
                <color rgb="FF9C0006"/>
              </font>
              <fill>
                <patternFill>
                  <bgColor rgb="FFFFC7CE"/>
                </patternFill>
              </fill>
            </x14:dxf>
          </x14:cfRule>
          <x14:cfRule type="expression" priority="29" id="{33F0E538-A6B8-D042-8EF8-2B4C1A59C9DD}">
            <xm:f>$C$122=Animation!$A$1</xm:f>
            <x14:dxf>
              <font>
                <color rgb="FF006100"/>
              </font>
              <fill>
                <patternFill>
                  <bgColor rgb="FFC6EFCE"/>
                </patternFill>
              </fill>
            </x14:dxf>
          </x14:cfRule>
          <xm:sqref>C122</xm:sqref>
        </x14:conditionalFormatting>
        <x14:conditionalFormatting xmlns:xm="http://schemas.microsoft.com/office/excel/2006/main">
          <x14:cfRule type="expression" priority="23" id="{5C2E3FD4-5FD2-7140-814D-8B98AB4DB64A}">
            <xm:f>$C$123=Animation!$B$1</xm:f>
            <x14:dxf>
              <font>
                <color rgb="FF9C0006"/>
              </font>
              <fill>
                <patternFill>
                  <bgColor rgb="FFFFC7CE"/>
                </patternFill>
              </fill>
            </x14:dxf>
          </x14:cfRule>
          <x14:cfRule type="expression" priority="24" stopIfTrue="1" id="{44B4342E-140D-1043-8BD3-18DD82536843}">
            <xm:f>$C$123=Animation!$B$2</xm:f>
            <x14:dxf>
              <font>
                <color rgb="FF9C0006"/>
              </font>
              <fill>
                <patternFill>
                  <bgColor rgb="FFFFC7CE"/>
                </patternFill>
              </fill>
            </x14:dxf>
          </x14:cfRule>
          <x14:cfRule type="expression" priority="25" stopIfTrue="1" id="{1A3183EC-9BB0-7849-A3A6-221E060C56EC}">
            <xm:f>$C$123=Animation!$B$3</xm:f>
            <x14:dxf>
              <font>
                <color rgb="FF9C5700"/>
              </font>
              <fill>
                <patternFill>
                  <bgColor rgb="FFFFEB9C"/>
                </patternFill>
              </fill>
            </x14:dxf>
          </x14:cfRule>
          <x14:cfRule type="expression" priority="26" id="{E3317F69-0CFB-154A-8130-BF6AA9F73F1A}">
            <xm:f>$C$123=Animation!$B$4</xm:f>
            <x14:dxf>
              <font>
                <color rgb="FF9C5700"/>
              </font>
              <fill>
                <patternFill>
                  <bgColor rgb="FFFFEB9C"/>
                </patternFill>
              </fill>
            </x14:dxf>
          </x14:cfRule>
          <x14:cfRule type="expression" priority="27" stopIfTrue="1" id="{7AFC6F11-F8A5-4640-A8F3-B2388E9D33CC}">
            <xm:f>$C$123=Animation!$B$5</xm:f>
            <x14:dxf>
              <font>
                <color rgb="FF006100"/>
              </font>
              <fill>
                <patternFill>
                  <bgColor rgb="FFC6EFCE"/>
                </patternFill>
              </fill>
            </x14:dxf>
          </x14:cfRule>
          <xm:sqref>C123</xm:sqref>
        </x14:conditionalFormatting>
        <x14:conditionalFormatting xmlns:xm="http://schemas.microsoft.com/office/excel/2006/main">
          <x14:cfRule type="expression" priority="21" stopIfTrue="1" id="{F29754FA-AD3F-984C-AAA4-42C60C56FEB2}">
            <xm:f>$C$124=Animation!$A$2</xm:f>
            <x14:dxf>
              <font>
                <color rgb="FF9C0006"/>
              </font>
              <fill>
                <patternFill>
                  <bgColor rgb="FFFFC7CE"/>
                </patternFill>
              </fill>
            </x14:dxf>
          </x14:cfRule>
          <x14:cfRule type="expression" priority="22" id="{76F59A0E-4699-8C42-A29B-37CF0E3C8A0B}">
            <xm:f>$C$124=Animation!$A$1</xm:f>
            <x14:dxf>
              <font>
                <color rgb="FF006100"/>
              </font>
              <fill>
                <patternFill>
                  <bgColor rgb="FFC6EFCE"/>
                </patternFill>
              </fill>
            </x14:dxf>
          </x14:cfRule>
          <xm:sqref>C124</xm:sqref>
        </x14:conditionalFormatting>
        <x14:conditionalFormatting xmlns:xm="http://schemas.microsoft.com/office/excel/2006/main">
          <x14:cfRule type="expression" priority="18" id="{6CE49463-53F3-5648-A815-78A797310332}">
            <xm:f>$C$125=Animation!$C$1</xm:f>
            <x14:dxf>
              <font>
                <color rgb="FF9C0006"/>
              </font>
              <fill>
                <patternFill>
                  <bgColor rgb="FFFFC7CE"/>
                </patternFill>
              </fill>
            </x14:dxf>
          </x14:cfRule>
          <x14:cfRule type="expression" priority="19" id="{55C8E865-400E-2142-906E-6BEE5EF0FF35}">
            <xm:f>$C$125=Animation!$C$2</xm:f>
            <x14:dxf>
              <font>
                <color rgb="FF9C5700"/>
              </font>
              <fill>
                <patternFill>
                  <bgColor rgb="FFFFEB9C"/>
                </patternFill>
              </fill>
            </x14:dxf>
          </x14:cfRule>
          <x14:cfRule type="expression" priority="20" id="{56368C2F-D1A6-AD41-88DD-6B58C373D01B}">
            <xm:f>$C$125=Animation!$C$3</xm:f>
            <x14:dxf>
              <font>
                <color rgb="FF006100"/>
              </font>
              <fill>
                <patternFill>
                  <bgColor rgb="FFC6EFCE"/>
                </patternFill>
              </fill>
            </x14:dxf>
          </x14:cfRule>
          <xm:sqref>C125</xm:sqref>
        </x14:conditionalFormatting>
        <x14:conditionalFormatting xmlns:xm="http://schemas.microsoft.com/office/excel/2006/main">
          <x14:cfRule type="expression" priority="16" id="{80F82DA3-267E-434F-AE01-6C9D990CD17A}">
            <xm:f>$C$126=Animation!$A$1</xm:f>
            <x14:dxf>
              <font>
                <color rgb="FF006100"/>
              </font>
              <fill>
                <patternFill>
                  <bgColor rgb="FFC6EFCE"/>
                </patternFill>
              </fill>
            </x14:dxf>
          </x14:cfRule>
          <x14:cfRule type="expression" priority="17" id="{B119495A-6991-224F-AA0C-77E321678FA4}">
            <xm:f>$C$126=Animation!$A$2</xm:f>
            <x14:dxf>
              <font>
                <color rgb="FF9C0006"/>
              </font>
              <fill>
                <patternFill>
                  <bgColor rgb="FFFFC7CE"/>
                </patternFill>
              </fill>
            </x14:dxf>
          </x14:cfRule>
          <xm:sqref>C126</xm:sqref>
        </x14:conditionalFormatting>
        <x14:conditionalFormatting xmlns:xm="http://schemas.microsoft.com/office/excel/2006/main">
          <x14:cfRule type="expression" priority="12" id="{68DF48BA-4BA9-CD46-AC97-27E1ED620C0F}">
            <xm:f>$C$127=Animation!$D$4</xm:f>
            <x14:dxf>
              <font>
                <color rgb="FF006100"/>
              </font>
              <fill>
                <patternFill>
                  <bgColor rgb="FFC6EFCE"/>
                </patternFill>
              </fill>
            </x14:dxf>
          </x14:cfRule>
          <x14:cfRule type="expression" priority="13" id="{00C27B2A-E11E-3F45-A5F9-FF18CFFDB1A3}">
            <xm:f>$C$127=Animation!$D$3</xm:f>
            <x14:dxf>
              <font>
                <color rgb="FF006100"/>
              </font>
              <fill>
                <patternFill>
                  <bgColor rgb="FFC6EFCE"/>
                </patternFill>
              </fill>
            </x14:dxf>
          </x14:cfRule>
          <x14:cfRule type="expression" priority="14" id="{65C36983-AAC2-9D49-B60B-756C05B45469}">
            <xm:f>$C$127=Animation!$D$2</xm:f>
            <x14:dxf>
              <font>
                <color rgb="FF9C5700"/>
              </font>
              <fill>
                <patternFill>
                  <bgColor rgb="FFFFEB9C"/>
                </patternFill>
              </fill>
            </x14:dxf>
          </x14:cfRule>
          <x14:cfRule type="expression" priority="15" id="{7690DBB9-4479-8E4C-8FF9-06B1C4808318}">
            <xm:f>$C$127=Animation!$D$1</xm:f>
            <x14:dxf>
              <font>
                <color rgb="FF9C0006"/>
              </font>
              <fill>
                <patternFill>
                  <bgColor rgb="FFFFC7CE"/>
                </patternFill>
              </fill>
            </x14:dxf>
          </x14:cfRule>
          <xm:sqref>C127</xm:sqref>
        </x14:conditionalFormatting>
        <x14:conditionalFormatting xmlns:xm="http://schemas.microsoft.com/office/excel/2006/main">
          <x14:cfRule type="expression" priority="9" id="{3322116F-B800-BE46-947D-76774E2F4EA9}">
            <xm:f>$C$128=Animation!$E$3</xm:f>
            <x14:dxf>
              <font>
                <color rgb="FF006100"/>
              </font>
              <fill>
                <patternFill>
                  <bgColor rgb="FFC6EFCE"/>
                </patternFill>
              </fill>
            </x14:dxf>
          </x14:cfRule>
          <x14:cfRule type="expression" priority="10" stopIfTrue="1" id="{DEA4094D-4D65-DC42-A14F-843A60BCE738}">
            <xm:f>$C$128=Animation!$E$2</xm:f>
            <x14:dxf>
              <font>
                <color rgb="FF9C5700"/>
              </font>
              <fill>
                <patternFill>
                  <bgColor rgb="FFFFEB9C"/>
                </patternFill>
              </fill>
            </x14:dxf>
          </x14:cfRule>
          <x14:cfRule type="expression" priority="11" id="{A89CBC9F-6648-B343-8F28-8B6C43DDAAF2}">
            <xm:f>$C$128=Animation!$E$1</xm:f>
            <x14:dxf>
              <font>
                <color rgb="FF9C0006"/>
              </font>
              <fill>
                <patternFill>
                  <bgColor rgb="FFFFC7CE"/>
                </patternFill>
              </fill>
            </x14:dxf>
          </x14:cfRule>
          <xm:sqref>C128</xm:sqref>
        </x14:conditionalFormatting>
        <x14:conditionalFormatting xmlns:xm="http://schemas.microsoft.com/office/excel/2006/main">
          <x14:cfRule type="expression" priority="7" stopIfTrue="1" id="{D7BA1C8A-175E-D549-B3C4-F068C995D077}">
            <xm:f>$C$129=Animation!$A$2</xm:f>
            <x14:dxf>
              <font>
                <color rgb="FF006100"/>
              </font>
              <fill>
                <patternFill>
                  <bgColor rgb="FFC6EFCE"/>
                </patternFill>
              </fill>
            </x14:dxf>
          </x14:cfRule>
          <x14:cfRule type="expression" priority="8" id="{F71C5BE8-5566-2C40-B7B8-440035632BA9}">
            <xm:f>$C$129=Animation!$A$1</xm:f>
            <x14:dxf>
              <font>
                <color rgb="FF9C0006"/>
              </font>
              <fill>
                <patternFill>
                  <bgColor rgb="FFFFC7CE"/>
                </patternFill>
              </fill>
            </x14:dxf>
          </x14:cfRule>
          <xm:sqref>C129</xm:sqref>
        </x14:conditionalFormatting>
        <x14:conditionalFormatting xmlns:xm="http://schemas.microsoft.com/office/excel/2006/main">
          <x14:cfRule type="expression" priority="5" stopIfTrue="1" id="{B3078266-7E14-A047-9CEC-47CD8078DDB1}">
            <xm:f>$C$130=Animation!$A$2</xm:f>
            <x14:dxf>
              <font>
                <color rgb="FF006100"/>
              </font>
              <fill>
                <patternFill>
                  <bgColor rgb="FFC6EFCE"/>
                </patternFill>
              </fill>
            </x14:dxf>
          </x14:cfRule>
          <x14:cfRule type="expression" priority="6" id="{1FB0710F-5688-FA41-B2DF-5CA9E198D0A9}">
            <xm:f>$C$130=Animation!$A$1</xm:f>
            <x14:dxf>
              <font>
                <color rgb="FF9C0006"/>
              </font>
              <fill>
                <patternFill>
                  <bgColor rgb="FFFFC7CE"/>
                </patternFill>
              </fill>
            </x14:dxf>
          </x14:cfRule>
          <xm:sqref>C130</xm:sqref>
        </x14:conditionalFormatting>
        <x14:conditionalFormatting xmlns:xm="http://schemas.microsoft.com/office/excel/2006/main">
          <x14:cfRule type="expression" priority="30" id="{D86D3D0A-A8B2-3B4E-A069-56464EF05237}">
            <xm:f>$C$15='Stats missions'!$B$7</xm:f>
            <x14:dxf>
              <font>
                <color rgb="FF9C5700"/>
              </font>
              <fill>
                <patternFill>
                  <bgColor rgb="FFFFEB9C"/>
                </patternFill>
              </fill>
            </x14:dxf>
          </x14:cfRule>
          <xm:sqref>J16:J17</xm:sqref>
        </x14:conditionalFormatting>
        <x14:conditionalFormatting xmlns:xm="http://schemas.microsoft.com/office/excel/2006/main">
          <x14:cfRule type="expression" priority="33" stopIfTrue="1" id="{02BC1307-38B7-BF4F-95DB-A5A482622B33}">
            <xm:f>AND(C15='Stats missions'!B7,G35&gt;0)</xm:f>
            <x14:dxf>
              <font>
                <color rgb="FF9C5700"/>
              </font>
              <fill>
                <patternFill>
                  <bgColor rgb="FFFFEB9C"/>
                </patternFill>
              </fill>
            </x14:dxf>
          </x14:cfRule>
          <xm:sqref>J35</xm:sqref>
        </x14:conditionalFormatting>
      </x14:conditionalFormattings>
    </ext>
    <ext xmlns:x14="http://schemas.microsoft.com/office/spreadsheetml/2009/9/main" uri="{CCE6A557-97BC-4b89-ADB6-D9C93CAAB3DF}">
      <x14:dataValidations xmlns:xm="http://schemas.microsoft.com/office/excel/2006/main" count="11">
        <x14:dataValidation type="list" showInputMessage="1" showErrorMessage="1" xr:uid="{EDC561D3-46B8-DC4F-BD20-878052EFB267}">
          <x14:formula1>
            <xm:f>'FE informatique'!$A$2:$A$59</xm:f>
          </x14:formula1>
          <xm:sqref>B65:B72</xm:sqref>
        </x14:dataValidation>
        <x14:dataValidation type="list" showInputMessage="1" showErrorMessage="1" xr:uid="{E3AE0A47-B423-1E4E-B0C2-ADCCBE5251D3}">
          <x14:formula1>
            <xm:f>'Stats missions'!$K$2:$K$6</xm:f>
          </x14:formula1>
          <xm:sqref>B40:B44</xm:sqref>
        </x14:dataValidation>
        <x14:dataValidation type="list" showInputMessage="1" showErrorMessage="1" xr:uid="{41294A08-030D-1941-AC58-F34BB553CD91}">
          <x14:formula1>
            <xm:f>'Stats missions'!$K$7:$K$10</xm:f>
          </x14:formula1>
          <xm:sqref>B50:B53</xm:sqref>
        </x14:dataValidation>
        <x14:dataValidation type="list" showInputMessage="1" showErrorMessage="1" xr:uid="{0BF99816-049F-BD48-ACF2-074802BC3393}">
          <x14:formula1>
            <xm:f>'FE achats II'!$A$3:$A$29</xm:f>
          </x14:formula1>
          <xm:sqref>B78:B88</xm:sqref>
        </x14:dataValidation>
        <x14:dataValidation type="list" allowBlank="1" showInputMessage="1" showErrorMessage="1" xr:uid="{659B0D18-A274-6740-8E18-8796F501542D}">
          <x14:formula1>
            <xm:f>'Stats missions'!$B$5:$B$7</xm:f>
          </x14:formula1>
          <xm:sqref>C15:H15</xm:sqref>
        </x14:dataValidation>
        <x14:dataValidation type="list" allowBlank="1" showInputMessage="1" showErrorMessage="1" xr:uid="{B682CDEB-C5A4-CC41-88A8-04AE94C72A6A}">
          <x14:formula1>
            <xm:f>Animation!$A$1:$A$2</xm:f>
          </x14:formula1>
          <xm:sqref>C122 C124 C129:C130 C126</xm:sqref>
        </x14:dataValidation>
        <x14:dataValidation type="list" allowBlank="1" showInputMessage="1" showErrorMessage="1" xr:uid="{C06415F5-64C1-CD49-B71F-275DD735587F}">
          <x14:formula1>
            <xm:f>Animation!$B$1:$B$5</xm:f>
          </x14:formula1>
          <xm:sqref>C123</xm:sqref>
        </x14:dataValidation>
        <x14:dataValidation type="list" allowBlank="1" showInputMessage="1" showErrorMessage="1" xr:uid="{41172A0A-C4A9-A148-8D45-38C46A2FE913}">
          <x14:formula1>
            <xm:f>Animation!$D$1:$D$4</xm:f>
          </x14:formula1>
          <xm:sqref>C127</xm:sqref>
        </x14:dataValidation>
        <x14:dataValidation type="list" allowBlank="1" showInputMessage="1" showErrorMessage="1" xr:uid="{D52FAD0C-8015-4647-AA8D-0ED44F0BE266}">
          <x14:formula1>
            <xm:f>Animation!$E$1:$E$3</xm:f>
          </x14:formula1>
          <xm:sqref>C128</xm:sqref>
        </x14:dataValidation>
        <x14:dataValidation type="list" allowBlank="1" showInputMessage="1" showErrorMessage="1" xr:uid="{07C57358-23F8-6545-B6A5-31619E7EB745}">
          <x14:formula1>
            <xm:f>Animation!$C$1:$C$3</xm:f>
          </x14:formula1>
          <xm:sqref>C125</xm:sqref>
        </x14:dataValidation>
        <x14:dataValidation type="list" showInputMessage="1" showErrorMessage="1" xr:uid="{CC4DB222-075C-5747-A481-D30E3343AF32}">
          <x14:formula1>
            <xm:f>'Stats missions'!$F$2:$F$16</xm:f>
          </x14:formula1>
          <xm:sqref>B20:B34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71D50-5F3A-9949-85DF-B6659A9D5A1C}">
  <sheetPr codeName="Feuil8"/>
  <dimension ref="A1:C59"/>
  <sheetViews>
    <sheetView topLeftCell="A22" workbookViewId="0">
      <selection activeCell="E20" sqref="E20"/>
    </sheetView>
  </sheetViews>
  <sheetFormatPr baseColWidth="10" defaultRowHeight="16"/>
  <cols>
    <col min="1" max="1" width="67.6640625" customWidth="1"/>
  </cols>
  <sheetData>
    <row r="1" spans="1:3">
      <c r="A1" t="s">
        <v>4828</v>
      </c>
      <c r="B1" t="s">
        <v>4853</v>
      </c>
      <c r="C1" t="s">
        <v>4850</v>
      </c>
    </row>
    <row r="2" spans="1:3">
      <c r="A2" t="s">
        <v>4849</v>
      </c>
      <c r="B2">
        <v>350</v>
      </c>
      <c r="C2">
        <v>0.6</v>
      </c>
    </row>
    <row r="3" spans="1:3">
      <c r="A3" t="s">
        <v>4851</v>
      </c>
      <c r="B3">
        <v>600</v>
      </c>
      <c r="C3">
        <v>0.37</v>
      </c>
    </row>
    <row r="4" spans="1:3">
      <c r="A4" t="s">
        <v>4852</v>
      </c>
      <c r="B4">
        <v>174</v>
      </c>
      <c r="C4">
        <v>0.3</v>
      </c>
    </row>
    <row r="5" spans="1:3">
      <c r="A5" t="s">
        <v>4854</v>
      </c>
      <c r="B5">
        <v>240</v>
      </c>
      <c r="C5">
        <v>0.3</v>
      </c>
    </row>
    <row r="6" spans="1:3">
      <c r="A6" t="s">
        <v>4855</v>
      </c>
      <c r="B6">
        <v>260</v>
      </c>
      <c r="C6">
        <v>0.3</v>
      </c>
    </row>
    <row r="7" spans="1:3">
      <c r="A7" t="s">
        <v>4856</v>
      </c>
      <c r="B7">
        <v>285</v>
      </c>
      <c r="C7">
        <v>0.3</v>
      </c>
    </row>
    <row r="8" spans="1:3">
      <c r="A8" t="s">
        <v>4857</v>
      </c>
      <c r="B8">
        <v>440</v>
      </c>
      <c r="C8">
        <v>0.3</v>
      </c>
    </row>
    <row r="9" spans="1:3">
      <c r="A9" t="s">
        <v>4858</v>
      </c>
      <c r="B9">
        <v>625</v>
      </c>
      <c r="C9">
        <v>0.3</v>
      </c>
    </row>
    <row r="10" spans="1:3">
      <c r="A10" t="s">
        <v>4859</v>
      </c>
      <c r="B10">
        <v>270</v>
      </c>
      <c r="C10">
        <v>0.3</v>
      </c>
    </row>
    <row r="11" spans="1:3">
      <c r="A11" t="s">
        <v>4860</v>
      </c>
      <c r="B11">
        <v>900</v>
      </c>
      <c r="C11">
        <v>0.3</v>
      </c>
    </row>
    <row r="12" spans="1:3">
      <c r="A12" t="s">
        <v>4861</v>
      </c>
      <c r="B12">
        <v>15</v>
      </c>
      <c r="C12">
        <v>0.3</v>
      </c>
    </row>
    <row r="13" spans="1:3">
      <c r="A13" t="s">
        <v>4869</v>
      </c>
      <c r="B13">
        <v>352</v>
      </c>
      <c r="C13">
        <v>0.5</v>
      </c>
    </row>
    <row r="14" spans="1:3">
      <c r="A14" t="s">
        <v>4862</v>
      </c>
      <c r="B14">
        <v>241</v>
      </c>
      <c r="C14">
        <v>0.5</v>
      </c>
    </row>
    <row r="15" spans="1:3">
      <c r="A15" t="s">
        <v>4863</v>
      </c>
      <c r="B15">
        <v>318</v>
      </c>
      <c r="C15">
        <v>0.5</v>
      </c>
    </row>
    <row r="16" spans="1:3">
      <c r="A16" t="s">
        <v>4864</v>
      </c>
      <c r="B16">
        <v>382</v>
      </c>
      <c r="C16">
        <v>0.5</v>
      </c>
    </row>
    <row r="17" spans="1:3">
      <c r="A17" t="s">
        <v>4865</v>
      </c>
      <c r="B17">
        <v>290</v>
      </c>
      <c r="C17">
        <v>0.3</v>
      </c>
    </row>
    <row r="18" spans="1:3">
      <c r="A18" t="s">
        <v>4866</v>
      </c>
      <c r="B18">
        <v>300</v>
      </c>
      <c r="C18">
        <v>0.3</v>
      </c>
    </row>
    <row r="19" spans="1:3">
      <c r="A19" t="s">
        <v>4867</v>
      </c>
      <c r="B19">
        <v>450</v>
      </c>
      <c r="C19">
        <v>0.3</v>
      </c>
    </row>
    <row r="20" spans="1:3">
      <c r="A20" t="s">
        <v>4868</v>
      </c>
      <c r="B20">
        <v>700</v>
      </c>
      <c r="C20">
        <v>0.3</v>
      </c>
    </row>
    <row r="21" spans="1:3">
      <c r="A21" t="s">
        <v>4870</v>
      </c>
      <c r="B21">
        <v>260</v>
      </c>
      <c r="C21">
        <v>0.66</v>
      </c>
    </row>
    <row r="22" spans="1:3">
      <c r="A22" t="s">
        <v>4871</v>
      </c>
      <c r="B22">
        <v>250</v>
      </c>
      <c r="C22">
        <v>0.4</v>
      </c>
    </row>
    <row r="23" spans="1:3">
      <c r="A23" t="s">
        <v>4872</v>
      </c>
      <c r="B23">
        <v>294</v>
      </c>
      <c r="C23">
        <v>0.4</v>
      </c>
    </row>
    <row r="24" spans="1:3">
      <c r="A24" t="s">
        <v>4873</v>
      </c>
      <c r="B24">
        <v>365</v>
      </c>
      <c r="C24">
        <v>0.4</v>
      </c>
    </row>
    <row r="25" spans="1:3">
      <c r="A25" t="s">
        <v>4874</v>
      </c>
      <c r="B25">
        <v>220</v>
      </c>
      <c r="C25">
        <v>0.2</v>
      </c>
    </row>
    <row r="26" spans="1:3">
      <c r="A26" t="s">
        <v>4875</v>
      </c>
      <c r="B26">
        <v>300</v>
      </c>
      <c r="C26">
        <v>0.3</v>
      </c>
    </row>
    <row r="27" spans="1:3">
      <c r="A27" t="s">
        <v>4876</v>
      </c>
      <c r="B27">
        <v>220</v>
      </c>
      <c r="C27">
        <v>0.3</v>
      </c>
    </row>
    <row r="28" spans="1:3">
      <c r="A28" t="s">
        <v>4877</v>
      </c>
      <c r="B28">
        <v>266</v>
      </c>
      <c r="C28">
        <v>0.2</v>
      </c>
    </row>
    <row r="29" spans="1:3">
      <c r="A29" t="s">
        <v>4878</v>
      </c>
      <c r="B29">
        <v>280</v>
      </c>
      <c r="C29">
        <v>0.2</v>
      </c>
    </row>
    <row r="30" spans="1:3">
      <c r="A30" t="s">
        <v>4879</v>
      </c>
      <c r="B30">
        <v>304</v>
      </c>
      <c r="C30">
        <v>0.2</v>
      </c>
    </row>
    <row r="31" spans="1:3">
      <c r="A31" t="s">
        <v>4880</v>
      </c>
      <c r="B31">
        <v>250</v>
      </c>
      <c r="C31">
        <v>0.5</v>
      </c>
    </row>
    <row r="32" spans="1:3">
      <c r="A32" t="s">
        <v>4881</v>
      </c>
      <c r="B32">
        <v>310</v>
      </c>
      <c r="C32">
        <v>0.2</v>
      </c>
    </row>
    <row r="33" spans="1:3">
      <c r="A33" t="s">
        <v>4882</v>
      </c>
      <c r="B33">
        <v>176</v>
      </c>
      <c r="C33">
        <v>0.4</v>
      </c>
    </row>
    <row r="34" spans="1:3">
      <c r="A34" t="s">
        <v>4884</v>
      </c>
      <c r="B34">
        <v>256</v>
      </c>
      <c r="C34">
        <v>0.4</v>
      </c>
    </row>
    <row r="35" spans="1:3">
      <c r="A35" t="s">
        <v>4883</v>
      </c>
      <c r="B35">
        <v>330</v>
      </c>
      <c r="C35">
        <v>0.25</v>
      </c>
    </row>
    <row r="36" spans="1:3">
      <c r="A36" t="s">
        <v>4885</v>
      </c>
      <c r="B36">
        <v>430</v>
      </c>
      <c r="C36">
        <v>0.3</v>
      </c>
    </row>
    <row r="37" spans="1:3">
      <c r="A37" t="s">
        <v>4886</v>
      </c>
      <c r="B37">
        <v>350</v>
      </c>
      <c r="C37">
        <v>0.3</v>
      </c>
    </row>
    <row r="38" spans="1:3">
      <c r="A38" t="s">
        <v>4887</v>
      </c>
      <c r="B38">
        <v>430</v>
      </c>
      <c r="C38">
        <v>0.3</v>
      </c>
    </row>
    <row r="39" spans="1:3">
      <c r="A39" t="s">
        <v>4888</v>
      </c>
      <c r="B39">
        <v>590</v>
      </c>
      <c r="C39">
        <v>0.3</v>
      </c>
    </row>
    <row r="40" spans="1:3">
      <c r="A40" t="s">
        <v>4889</v>
      </c>
      <c r="B40">
        <v>94</v>
      </c>
      <c r="C40">
        <v>0.3</v>
      </c>
    </row>
    <row r="41" spans="1:3">
      <c r="A41" t="s">
        <v>4890</v>
      </c>
      <c r="B41">
        <v>94</v>
      </c>
      <c r="C41">
        <v>0.3</v>
      </c>
    </row>
    <row r="42" spans="1:3">
      <c r="A42" t="s">
        <v>4891</v>
      </c>
      <c r="B42">
        <v>150</v>
      </c>
      <c r="C42">
        <v>0.3</v>
      </c>
    </row>
    <row r="43" spans="1:3">
      <c r="A43" t="s">
        <v>4892</v>
      </c>
      <c r="B43">
        <v>200</v>
      </c>
      <c r="C43">
        <v>0.3</v>
      </c>
    </row>
    <row r="44" spans="1:3">
      <c r="A44" t="s">
        <v>4893</v>
      </c>
      <c r="B44">
        <v>150</v>
      </c>
      <c r="C44">
        <v>0.3</v>
      </c>
    </row>
    <row r="45" spans="1:3">
      <c r="A45" t="s">
        <v>4894</v>
      </c>
      <c r="B45">
        <v>63</v>
      </c>
      <c r="C45">
        <v>0.3</v>
      </c>
    </row>
    <row r="46" spans="1:3">
      <c r="A46" t="s">
        <v>4895</v>
      </c>
      <c r="B46">
        <v>500</v>
      </c>
      <c r="C46">
        <v>0.3</v>
      </c>
    </row>
    <row r="47" spans="1:3">
      <c r="A47" t="s">
        <v>4896</v>
      </c>
      <c r="B47">
        <v>430</v>
      </c>
      <c r="C47">
        <v>0.3</v>
      </c>
    </row>
    <row r="48" spans="1:3">
      <c r="A48" t="s">
        <v>4897</v>
      </c>
      <c r="B48">
        <v>960</v>
      </c>
      <c r="C48">
        <v>0.3</v>
      </c>
    </row>
    <row r="49" spans="1:3">
      <c r="A49" t="s">
        <v>4898</v>
      </c>
      <c r="B49">
        <v>1800</v>
      </c>
      <c r="C49">
        <v>0.3</v>
      </c>
    </row>
    <row r="50" spans="1:3">
      <c r="A50" t="s">
        <v>4899</v>
      </c>
      <c r="B50">
        <v>17</v>
      </c>
      <c r="C50">
        <v>0.3</v>
      </c>
    </row>
    <row r="51" spans="1:3">
      <c r="A51" t="s">
        <v>4900</v>
      </c>
      <c r="B51">
        <v>26</v>
      </c>
      <c r="C51">
        <v>0.3</v>
      </c>
    </row>
    <row r="52" spans="1:3">
      <c r="A52" t="s">
        <v>4901</v>
      </c>
      <c r="B52">
        <v>24</v>
      </c>
      <c r="C52">
        <v>0.3</v>
      </c>
    </row>
    <row r="53" spans="1:3">
      <c r="A53" t="s">
        <v>4902</v>
      </c>
      <c r="B53">
        <v>5</v>
      </c>
      <c r="C53">
        <v>0.2</v>
      </c>
    </row>
    <row r="54" spans="1:3">
      <c r="A54" t="s">
        <v>4903</v>
      </c>
      <c r="B54">
        <v>10</v>
      </c>
      <c r="C54">
        <v>0.3</v>
      </c>
    </row>
    <row r="55" spans="1:3">
      <c r="A55" t="s">
        <v>4904</v>
      </c>
      <c r="B55">
        <v>1300</v>
      </c>
      <c r="C55">
        <v>0.3</v>
      </c>
    </row>
    <row r="56" spans="1:3">
      <c r="A56" t="s">
        <v>4905</v>
      </c>
      <c r="B56">
        <v>1300</v>
      </c>
      <c r="C56">
        <v>0.3</v>
      </c>
    </row>
    <row r="57" spans="1:3">
      <c r="A57" t="s">
        <v>4906</v>
      </c>
      <c r="B57">
        <v>2500</v>
      </c>
      <c r="C57">
        <v>0.3</v>
      </c>
    </row>
    <row r="58" spans="1:3">
      <c r="A58" t="s">
        <v>4907</v>
      </c>
      <c r="B58">
        <v>10</v>
      </c>
      <c r="C58">
        <v>0.1</v>
      </c>
    </row>
    <row r="59" spans="1:3">
      <c r="A59" t="s">
        <v>4908</v>
      </c>
      <c r="B59">
        <v>60</v>
      </c>
      <c r="C59">
        <v>0.6</v>
      </c>
    </row>
  </sheetData>
  <sheetProtection algorithmName="SHA-512" hashValue="ene3NxzdsNjGwQDRKtV5ZO146Oah9F+Z27kIdOEPyznjYsmvL6gKxozYFxQd6IHmMAoATYfmw8gIp51KloaDZw==" saltValue="2+lk821WtApgsL5T+F2y8w=="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52F-DB5A-0B4F-B38D-1AB05D4ADF6F}">
  <sheetPr codeName="Feuil9"/>
  <dimension ref="A1:M943"/>
  <sheetViews>
    <sheetView topLeftCell="A453" workbookViewId="0">
      <selection activeCell="M1" sqref="M1"/>
    </sheetView>
  </sheetViews>
  <sheetFormatPr baseColWidth="10" defaultRowHeight="16"/>
  <cols>
    <col min="1" max="1" width="9.33203125" bestFit="1" customWidth="1"/>
    <col min="2" max="2" width="15" bestFit="1" customWidth="1"/>
    <col min="3" max="3" width="18.83203125" bestFit="1" customWidth="1"/>
    <col min="4" max="4" width="7.83203125" bestFit="1" customWidth="1"/>
    <col min="5" max="5" width="76.5" bestFit="1" customWidth="1"/>
    <col min="6" max="6" width="5.1640625" bestFit="1" customWidth="1"/>
    <col min="7" max="9" width="6.6640625" bestFit="1" customWidth="1"/>
    <col min="10" max="10" width="5.5" bestFit="1" customWidth="1"/>
    <col min="11" max="11" width="6.6640625" bestFit="1" customWidth="1"/>
    <col min="12" max="12" width="10.5" bestFit="1" customWidth="1"/>
    <col min="13" max="13" width="15.1640625" bestFit="1" customWidth="1"/>
  </cols>
  <sheetData>
    <row r="1" spans="1:13">
      <c r="A1" t="s">
        <v>0</v>
      </c>
      <c r="B1" t="s">
        <v>1</v>
      </c>
      <c r="C1" t="s">
        <v>2</v>
      </c>
      <c r="D1" t="s">
        <v>3</v>
      </c>
      <c r="E1" t="s">
        <v>4</v>
      </c>
      <c r="F1" t="s">
        <v>5</v>
      </c>
      <c r="G1" t="s">
        <v>6</v>
      </c>
      <c r="H1" t="s">
        <v>7</v>
      </c>
      <c r="I1" t="s">
        <v>8</v>
      </c>
      <c r="J1" t="s">
        <v>9</v>
      </c>
      <c r="K1" t="s">
        <v>10</v>
      </c>
      <c r="L1" t="s">
        <v>11</v>
      </c>
      <c r="M1" t="s">
        <v>12</v>
      </c>
    </row>
    <row r="2" spans="1:13">
      <c r="A2" t="s">
        <v>46</v>
      </c>
      <c r="B2" t="s">
        <v>47</v>
      </c>
      <c r="C2" t="s">
        <v>48</v>
      </c>
      <c r="D2" t="s">
        <v>49</v>
      </c>
      <c r="E2" t="s">
        <v>50</v>
      </c>
      <c r="F2">
        <v>2022</v>
      </c>
      <c r="G2">
        <v>0</v>
      </c>
      <c r="H2">
        <v>0</v>
      </c>
      <c r="I2">
        <v>0</v>
      </c>
      <c r="J2">
        <v>0</v>
      </c>
      <c r="K2">
        <v>0.24</v>
      </c>
      <c r="L2">
        <v>0.05</v>
      </c>
      <c r="M2" t="s">
        <v>51</v>
      </c>
    </row>
    <row r="3" spans="1:13">
      <c r="A3" t="s">
        <v>46</v>
      </c>
      <c r="B3" t="s">
        <v>47</v>
      </c>
      <c r="C3" t="s">
        <v>52</v>
      </c>
      <c r="D3" t="s">
        <v>49</v>
      </c>
      <c r="E3" t="s">
        <v>53</v>
      </c>
      <c r="F3">
        <v>2019</v>
      </c>
      <c r="G3">
        <v>0.25700000000000001</v>
      </c>
      <c r="H3">
        <v>1.23E-2</v>
      </c>
      <c r="I3">
        <v>2.3999999999999998E-3</v>
      </c>
      <c r="J3">
        <v>0</v>
      </c>
      <c r="K3">
        <v>0.2717</v>
      </c>
      <c r="L3">
        <v>0.05</v>
      </c>
      <c r="M3" t="s">
        <v>51</v>
      </c>
    </row>
    <row r="4" spans="1:13">
      <c r="A4" t="s">
        <v>46</v>
      </c>
      <c r="B4" t="s">
        <v>54</v>
      </c>
      <c r="C4" t="s">
        <v>54</v>
      </c>
      <c r="D4" t="s">
        <v>49</v>
      </c>
      <c r="E4" t="s">
        <v>54</v>
      </c>
      <c r="F4">
        <v>2014</v>
      </c>
      <c r="G4">
        <v>0.32269999999999999</v>
      </c>
      <c r="H4">
        <v>2.0000000000000001E-4</v>
      </c>
      <c r="I4">
        <v>1.4E-3</v>
      </c>
      <c r="J4">
        <v>0</v>
      </c>
      <c r="K4">
        <v>0.32429999999999998</v>
      </c>
      <c r="L4">
        <v>0.05</v>
      </c>
      <c r="M4" t="s">
        <v>51</v>
      </c>
    </row>
    <row r="5" spans="1:13">
      <c r="A5" t="s">
        <v>46</v>
      </c>
      <c r="B5" t="s">
        <v>1918</v>
      </c>
      <c r="C5" t="s">
        <v>1918</v>
      </c>
      <c r="D5" t="s">
        <v>49</v>
      </c>
      <c r="E5" t="s">
        <v>1919</v>
      </c>
      <c r="F5">
        <v>2020</v>
      </c>
      <c r="G5">
        <v>1.9E-2</v>
      </c>
      <c r="H5">
        <v>2.24E-2</v>
      </c>
      <c r="I5">
        <v>3.0000000000000001E-3</v>
      </c>
      <c r="J5">
        <v>0</v>
      </c>
      <c r="K5">
        <v>4.4400000000000002E-2</v>
      </c>
      <c r="L5">
        <v>0.2</v>
      </c>
      <c r="M5" t="s">
        <v>51</v>
      </c>
    </row>
    <row r="6" spans="1:13">
      <c r="A6" t="s">
        <v>46</v>
      </c>
      <c r="B6" t="s">
        <v>55</v>
      </c>
      <c r="C6" t="s">
        <v>1920</v>
      </c>
      <c r="D6" t="s">
        <v>56</v>
      </c>
      <c r="E6" t="s">
        <v>1921</v>
      </c>
      <c r="F6">
        <v>2014</v>
      </c>
      <c r="G6">
        <v>4.5900000000000003E-2</v>
      </c>
      <c r="H6">
        <v>6.4899999999999999E-2</v>
      </c>
      <c r="I6">
        <v>0</v>
      </c>
      <c r="J6">
        <v>0</v>
      </c>
      <c r="K6">
        <v>0.1108</v>
      </c>
      <c r="L6">
        <v>0.5</v>
      </c>
      <c r="M6" t="s">
        <v>57</v>
      </c>
    </row>
    <row r="7" spans="1:13">
      <c r="A7" t="s">
        <v>46</v>
      </c>
      <c r="B7" t="s">
        <v>55</v>
      </c>
      <c r="C7" t="s">
        <v>1922</v>
      </c>
      <c r="D7" t="s">
        <v>56</v>
      </c>
      <c r="E7" t="s">
        <v>1923</v>
      </c>
      <c r="F7">
        <v>2022</v>
      </c>
      <c r="G7">
        <v>5.0299999999999997E-2</v>
      </c>
      <c r="H7">
        <v>0</v>
      </c>
      <c r="I7">
        <v>0</v>
      </c>
      <c r="J7">
        <v>0</v>
      </c>
      <c r="K7">
        <v>5.0299999999999997E-2</v>
      </c>
      <c r="L7">
        <v>0.25</v>
      </c>
      <c r="M7" t="s">
        <v>57</v>
      </c>
    </row>
    <row r="8" spans="1:13">
      <c r="A8" t="s">
        <v>46</v>
      </c>
      <c r="B8" t="s">
        <v>55</v>
      </c>
      <c r="C8" t="s">
        <v>1924</v>
      </c>
      <c r="D8" t="s">
        <v>56</v>
      </c>
      <c r="E8" t="s">
        <v>1925</v>
      </c>
      <c r="F8">
        <v>2014</v>
      </c>
      <c r="G8">
        <v>3.1699999999999999E-2</v>
      </c>
      <c r="H8">
        <v>8.2100000000000006E-2</v>
      </c>
      <c r="I8">
        <v>0</v>
      </c>
      <c r="J8">
        <v>0</v>
      </c>
      <c r="K8">
        <v>0.1138</v>
      </c>
      <c r="L8">
        <v>0.5</v>
      </c>
      <c r="M8" t="s">
        <v>57</v>
      </c>
    </row>
    <row r="9" spans="1:13">
      <c r="A9" t="s">
        <v>46</v>
      </c>
      <c r="B9" t="s">
        <v>58</v>
      </c>
      <c r="C9" t="s">
        <v>59</v>
      </c>
      <c r="D9" t="s">
        <v>49</v>
      </c>
      <c r="E9" t="s">
        <v>60</v>
      </c>
      <c r="F9">
        <v>2020</v>
      </c>
      <c r="G9">
        <v>0</v>
      </c>
      <c r="H9">
        <v>0</v>
      </c>
      <c r="I9">
        <v>0</v>
      </c>
      <c r="J9">
        <v>0</v>
      </c>
      <c r="K9">
        <v>0.19400000000000001</v>
      </c>
      <c r="L9">
        <v>0.3</v>
      </c>
      <c r="M9" t="s">
        <v>51</v>
      </c>
    </row>
    <row r="10" spans="1:13">
      <c r="A10" t="s">
        <v>46</v>
      </c>
      <c r="B10" t="s">
        <v>58</v>
      </c>
      <c r="C10" t="s">
        <v>61</v>
      </c>
      <c r="D10" t="s">
        <v>49</v>
      </c>
      <c r="E10" t="s">
        <v>62</v>
      </c>
      <c r="F10">
        <v>2021</v>
      </c>
      <c r="G10">
        <v>0</v>
      </c>
      <c r="H10">
        <v>0</v>
      </c>
      <c r="I10">
        <v>0</v>
      </c>
      <c r="J10">
        <v>0</v>
      </c>
      <c r="K10">
        <v>7.6999999999999999E-2</v>
      </c>
      <c r="L10">
        <v>0.3</v>
      </c>
      <c r="M10" t="s">
        <v>51</v>
      </c>
    </row>
    <row r="11" spans="1:13">
      <c r="A11" t="s">
        <v>46</v>
      </c>
      <c r="B11" t="s">
        <v>58</v>
      </c>
      <c r="C11" t="s">
        <v>63</v>
      </c>
      <c r="D11" t="s">
        <v>49</v>
      </c>
      <c r="E11" t="s">
        <v>64</v>
      </c>
      <c r="F11">
        <v>2021</v>
      </c>
      <c r="G11">
        <v>0</v>
      </c>
      <c r="H11">
        <v>0</v>
      </c>
      <c r="I11">
        <v>0</v>
      </c>
      <c r="J11">
        <v>0</v>
      </c>
      <c r="K11">
        <v>0.10100000000000001</v>
      </c>
      <c r="L11">
        <v>0.3</v>
      </c>
      <c r="M11" t="s">
        <v>51</v>
      </c>
    </row>
    <row r="12" spans="1:13">
      <c r="A12" t="s">
        <v>46</v>
      </c>
      <c r="B12" t="s">
        <v>58</v>
      </c>
      <c r="C12" t="s">
        <v>65</v>
      </c>
      <c r="D12" t="s">
        <v>49</v>
      </c>
      <c r="E12" t="s">
        <v>66</v>
      </c>
      <c r="F12">
        <v>2019</v>
      </c>
      <c r="G12">
        <v>0</v>
      </c>
      <c r="H12">
        <v>0</v>
      </c>
      <c r="I12">
        <v>0</v>
      </c>
      <c r="J12">
        <v>0</v>
      </c>
      <c r="K12">
        <v>0.38500000000000001</v>
      </c>
      <c r="L12">
        <v>0.3</v>
      </c>
      <c r="M12" t="s">
        <v>51</v>
      </c>
    </row>
    <row r="13" spans="1:13">
      <c r="A13" t="s">
        <v>46</v>
      </c>
      <c r="B13" t="s">
        <v>58</v>
      </c>
      <c r="C13" t="s">
        <v>67</v>
      </c>
      <c r="D13" t="s">
        <v>49</v>
      </c>
      <c r="E13" t="s">
        <v>68</v>
      </c>
      <c r="F13">
        <v>2021</v>
      </c>
      <c r="G13">
        <v>0</v>
      </c>
      <c r="H13">
        <v>0</v>
      </c>
      <c r="I13">
        <v>0</v>
      </c>
      <c r="J13">
        <v>0</v>
      </c>
      <c r="K13">
        <v>6.2E-2</v>
      </c>
      <c r="L13">
        <v>0.3</v>
      </c>
      <c r="M13" t="s">
        <v>51</v>
      </c>
    </row>
    <row r="14" spans="1:13">
      <c r="A14" t="s">
        <v>46</v>
      </c>
      <c r="B14" t="s">
        <v>58</v>
      </c>
      <c r="C14" t="s">
        <v>69</v>
      </c>
      <c r="D14" t="s">
        <v>49</v>
      </c>
      <c r="E14" t="s">
        <v>70</v>
      </c>
      <c r="F14">
        <v>2021</v>
      </c>
      <c r="G14">
        <v>0</v>
      </c>
      <c r="H14">
        <v>0</v>
      </c>
      <c r="I14">
        <v>0</v>
      </c>
      <c r="J14">
        <v>0</v>
      </c>
      <c r="K14">
        <v>6.6000000000000003E-2</v>
      </c>
      <c r="L14">
        <v>0.3</v>
      </c>
      <c r="M14" t="s">
        <v>51</v>
      </c>
    </row>
    <row r="15" spans="1:13">
      <c r="A15" t="s">
        <v>46</v>
      </c>
      <c r="B15" t="s">
        <v>58</v>
      </c>
      <c r="C15" t="s">
        <v>71</v>
      </c>
      <c r="D15" t="s">
        <v>49</v>
      </c>
      <c r="E15" t="s">
        <v>72</v>
      </c>
      <c r="F15">
        <v>2021</v>
      </c>
      <c r="G15">
        <v>0</v>
      </c>
      <c r="H15">
        <v>0</v>
      </c>
      <c r="I15">
        <v>0</v>
      </c>
      <c r="J15">
        <v>0</v>
      </c>
      <c r="K15">
        <v>2.3E-2</v>
      </c>
      <c r="L15">
        <v>0.3</v>
      </c>
      <c r="M15" t="s">
        <v>51</v>
      </c>
    </row>
    <row r="16" spans="1:13">
      <c r="A16" t="s">
        <v>46</v>
      </c>
      <c r="B16" t="s">
        <v>58</v>
      </c>
      <c r="C16" t="s">
        <v>73</v>
      </c>
      <c r="D16" t="s">
        <v>49</v>
      </c>
      <c r="E16" t="s">
        <v>74</v>
      </c>
      <c r="F16">
        <v>2021</v>
      </c>
      <c r="G16">
        <v>0</v>
      </c>
      <c r="H16">
        <v>0</v>
      </c>
      <c r="I16">
        <v>0</v>
      </c>
      <c r="J16">
        <v>0</v>
      </c>
      <c r="K16">
        <v>7.9000000000000001E-2</v>
      </c>
      <c r="L16">
        <v>0.3</v>
      </c>
      <c r="M16" t="s">
        <v>51</v>
      </c>
    </row>
    <row r="17" spans="1:13">
      <c r="A17" t="s">
        <v>46</v>
      </c>
      <c r="B17" t="s">
        <v>58</v>
      </c>
      <c r="C17" t="s">
        <v>75</v>
      </c>
      <c r="D17" t="s">
        <v>49</v>
      </c>
      <c r="E17" t="s">
        <v>76</v>
      </c>
      <c r="F17">
        <v>2021</v>
      </c>
      <c r="G17">
        <v>0</v>
      </c>
      <c r="H17">
        <v>0</v>
      </c>
      <c r="I17">
        <v>0</v>
      </c>
      <c r="J17">
        <v>0</v>
      </c>
      <c r="K17">
        <v>0.122</v>
      </c>
      <c r="L17">
        <v>0.3</v>
      </c>
      <c r="M17" t="s">
        <v>51</v>
      </c>
    </row>
    <row r="18" spans="1:13">
      <c r="A18" t="s">
        <v>46</v>
      </c>
      <c r="B18" t="s">
        <v>58</v>
      </c>
      <c r="C18" t="s">
        <v>77</v>
      </c>
      <c r="D18" t="s">
        <v>49</v>
      </c>
      <c r="E18" t="s">
        <v>78</v>
      </c>
      <c r="F18">
        <v>2021</v>
      </c>
      <c r="G18">
        <v>0</v>
      </c>
      <c r="H18">
        <v>0</v>
      </c>
      <c r="I18">
        <v>0</v>
      </c>
      <c r="J18">
        <v>0</v>
      </c>
      <c r="K18">
        <v>9.7000000000000003E-2</v>
      </c>
      <c r="L18">
        <v>0.3</v>
      </c>
      <c r="M18" t="s">
        <v>51</v>
      </c>
    </row>
    <row r="19" spans="1:13">
      <c r="A19" t="s">
        <v>46</v>
      </c>
      <c r="B19" t="s">
        <v>58</v>
      </c>
      <c r="C19" t="s">
        <v>79</v>
      </c>
      <c r="D19" t="s">
        <v>49</v>
      </c>
      <c r="E19" t="s">
        <v>80</v>
      </c>
      <c r="F19">
        <v>2021</v>
      </c>
      <c r="G19">
        <v>0</v>
      </c>
      <c r="H19">
        <v>0</v>
      </c>
      <c r="I19">
        <v>0</v>
      </c>
      <c r="J19">
        <v>0</v>
      </c>
      <c r="K19">
        <v>4.8000000000000001E-2</v>
      </c>
      <c r="L19">
        <v>0.3</v>
      </c>
      <c r="M19" t="s">
        <v>51</v>
      </c>
    </row>
    <row r="20" spans="1:13">
      <c r="A20" t="s">
        <v>46</v>
      </c>
      <c r="B20" t="s">
        <v>58</v>
      </c>
      <c r="C20" t="s">
        <v>81</v>
      </c>
      <c r="D20" t="s">
        <v>49</v>
      </c>
      <c r="E20" t="s">
        <v>82</v>
      </c>
      <c r="F20">
        <v>2021</v>
      </c>
      <c r="G20">
        <v>0</v>
      </c>
      <c r="H20">
        <v>0</v>
      </c>
      <c r="I20">
        <v>0</v>
      </c>
      <c r="J20">
        <v>0</v>
      </c>
      <c r="K20">
        <v>6.0999999999999999E-2</v>
      </c>
      <c r="L20">
        <v>0.3</v>
      </c>
      <c r="M20" t="s">
        <v>51</v>
      </c>
    </row>
    <row r="21" spans="1:13">
      <c r="A21" t="s">
        <v>46</v>
      </c>
      <c r="B21" t="s">
        <v>58</v>
      </c>
      <c r="C21" t="s">
        <v>83</v>
      </c>
      <c r="D21" t="s">
        <v>49</v>
      </c>
      <c r="E21" t="s">
        <v>84</v>
      </c>
      <c r="F21">
        <v>2021</v>
      </c>
      <c r="G21">
        <v>0</v>
      </c>
      <c r="H21">
        <v>0</v>
      </c>
      <c r="I21">
        <v>0</v>
      </c>
      <c r="J21">
        <v>0</v>
      </c>
      <c r="K21">
        <v>3.9E-2</v>
      </c>
      <c r="L21">
        <v>0.3</v>
      </c>
      <c r="M21" t="s">
        <v>51</v>
      </c>
    </row>
    <row r="22" spans="1:13">
      <c r="A22" t="s">
        <v>46</v>
      </c>
      <c r="B22" t="s">
        <v>58</v>
      </c>
      <c r="C22" t="s">
        <v>85</v>
      </c>
      <c r="D22" t="s">
        <v>49</v>
      </c>
      <c r="E22" t="s">
        <v>86</v>
      </c>
      <c r="F22">
        <v>2021</v>
      </c>
      <c r="G22">
        <v>0</v>
      </c>
      <c r="H22">
        <v>0</v>
      </c>
      <c r="I22">
        <v>0</v>
      </c>
      <c r="J22">
        <v>0</v>
      </c>
      <c r="K22">
        <v>8.5000000000000006E-2</v>
      </c>
      <c r="L22">
        <v>0.3</v>
      </c>
      <c r="M22" t="s">
        <v>51</v>
      </c>
    </row>
    <row r="23" spans="1:13">
      <c r="A23" t="s">
        <v>46</v>
      </c>
      <c r="B23" t="s">
        <v>58</v>
      </c>
      <c r="C23" t="s">
        <v>87</v>
      </c>
      <c r="D23" t="s">
        <v>49</v>
      </c>
      <c r="E23" t="s">
        <v>88</v>
      </c>
      <c r="F23">
        <v>2021</v>
      </c>
      <c r="G23">
        <v>0</v>
      </c>
      <c r="H23">
        <v>0</v>
      </c>
      <c r="I23">
        <v>0</v>
      </c>
      <c r="J23">
        <v>0</v>
      </c>
      <c r="K23">
        <v>0.109</v>
      </c>
      <c r="L23">
        <v>0.3</v>
      </c>
      <c r="M23" t="s">
        <v>51</v>
      </c>
    </row>
    <row r="24" spans="1:13">
      <c r="A24" t="s">
        <v>46</v>
      </c>
      <c r="B24" t="s">
        <v>58</v>
      </c>
      <c r="C24" t="s">
        <v>89</v>
      </c>
      <c r="D24" t="s">
        <v>49</v>
      </c>
      <c r="E24" t="s">
        <v>90</v>
      </c>
      <c r="F24">
        <v>2021</v>
      </c>
      <c r="G24">
        <v>0</v>
      </c>
      <c r="H24">
        <v>0</v>
      </c>
      <c r="I24">
        <v>0</v>
      </c>
      <c r="J24">
        <v>0</v>
      </c>
      <c r="K24">
        <v>1.9E-2</v>
      </c>
      <c r="L24">
        <v>0.3</v>
      </c>
      <c r="M24" t="s">
        <v>51</v>
      </c>
    </row>
    <row r="25" spans="1:13">
      <c r="A25" t="s">
        <v>46</v>
      </c>
      <c r="B25" t="s">
        <v>58</v>
      </c>
      <c r="C25" t="s">
        <v>91</v>
      </c>
      <c r="D25" t="s">
        <v>49</v>
      </c>
      <c r="E25" t="s">
        <v>92</v>
      </c>
      <c r="F25">
        <v>2021</v>
      </c>
      <c r="G25">
        <v>0</v>
      </c>
      <c r="H25">
        <v>0</v>
      </c>
      <c r="I25">
        <v>0</v>
      </c>
      <c r="J25">
        <v>0</v>
      </c>
      <c r="K25">
        <v>6.6000000000000003E-2</v>
      </c>
      <c r="L25">
        <v>0.3</v>
      </c>
      <c r="M25" t="s">
        <v>51</v>
      </c>
    </row>
    <row r="26" spans="1:13">
      <c r="A26" t="s">
        <v>46</v>
      </c>
      <c r="B26" t="s">
        <v>58</v>
      </c>
      <c r="C26" t="s">
        <v>93</v>
      </c>
      <c r="D26" t="s">
        <v>49</v>
      </c>
      <c r="E26" t="s">
        <v>94</v>
      </c>
      <c r="F26">
        <v>2021</v>
      </c>
      <c r="G26">
        <v>0</v>
      </c>
      <c r="H26">
        <v>0</v>
      </c>
      <c r="I26">
        <v>0</v>
      </c>
      <c r="J26">
        <v>0</v>
      </c>
      <c r="K26">
        <v>0.04</v>
      </c>
      <c r="L26">
        <v>0.3</v>
      </c>
      <c r="M26" t="s">
        <v>51</v>
      </c>
    </row>
    <row r="27" spans="1:13">
      <c r="A27" t="s">
        <v>46</v>
      </c>
      <c r="B27" t="s">
        <v>58</v>
      </c>
      <c r="C27" t="s">
        <v>95</v>
      </c>
      <c r="D27" t="s">
        <v>49</v>
      </c>
      <c r="E27" t="s">
        <v>96</v>
      </c>
      <c r="F27">
        <v>2021</v>
      </c>
      <c r="G27">
        <v>0</v>
      </c>
      <c r="H27">
        <v>0</v>
      </c>
      <c r="I27">
        <v>0</v>
      </c>
      <c r="J27">
        <v>0</v>
      </c>
      <c r="K27">
        <v>1.7000000000000001E-2</v>
      </c>
      <c r="L27">
        <v>0.3</v>
      </c>
      <c r="M27" t="s">
        <v>51</v>
      </c>
    </row>
    <row r="28" spans="1:13">
      <c r="A28" t="s">
        <v>46</v>
      </c>
      <c r="B28" t="s">
        <v>58</v>
      </c>
      <c r="C28" t="s">
        <v>97</v>
      </c>
      <c r="D28" t="s">
        <v>49</v>
      </c>
      <c r="E28" t="s">
        <v>98</v>
      </c>
      <c r="F28">
        <v>2021</v>
      </c>
      <c r="G28">
        <v>0</v>
      </c>
      <c r="H28">
        <v>0</v>
      </c>
      <c r="I28">
        <v>0</v>
      </c>
      <c r="J28">
        <v>0</v>
      </c>
      <c r="K28">
        <v>6.0999999999999999E-2</v>
      </c>
      <c r="L28">
        <v>0.3</v>
      </c>
      <c r="M28" t="s">
        <v>51</v>
      </c>
    </row>
    <row r="29" spans="1:13">
      <c r="A29" t="s">
        <v>46</v>
      </c>
      <c r="B29" t="s">
        <v>58</v>
      </c>
      <c r="C29" t="s">
        <v>99</v>
      </c>
      <c r="D29" t="s">
        <v>49</v>
      </c>
      <c r="E29" t="s">
        <v>100</v>
      </c>
      <c r="F29">
        <v>2021</v>
      </c>
      <c r="G29">
        <v>0</v>
      </c>
      <c r="H29">
        <v>0</v>
      </c>
      <c r="I29">
        <v>0</v>
      </c>
      <c r="J29">
        <v>0</v>
      </c>
      <c r="K29">
        <v>4.3999999999999997E-2</v>
      </c>
      <c r="L29">
        <v>0.3</v>
      </c>
      <c r="M29" t="s">
        <v>51</v>
      </c>
    </row>
    <row r="30" spans="1:13">
      <c r="A30" t="s">
        <v>46</v>
      </c>
      <c r="B30" t="s">
        <v>58</v>
      </c>
      <c r="C30" t="s">
        <v>101</v>
      </c>
      <c r="D30" t="s">
        <v>49</v>
      </c>
      <c r="E30" t="s">
        <v>102</v>
      </c>
      <c r="F30">
        <v>2021</v>
      </c>
      <c r="G30">
        <v>0</v>
      </c>
      <c r="H30">
        <v>0</v>
      </c>
      <c r="I30">
        <v>0</v>
      </c>
      <c r="J30">
        <v>0</v>
      </c>
      <c r="K30">
        <v>9.8000000000000004E-2</v>
      </c>
      <c r="L30">
        <v>0.3</v>
      </c>
      <c r="M30" t="s">
        <v>51</v>
      </c>
    </row>
    <row r="31" spans="1:13">
      <c r="A31" t="s">
        <v>46</v>
      </c>
      <c r="B31" t="s">
        <v>58</v>
      </c>
      <c r="C31" t="s">
        <v>103</v>
      </c>
      <c r="D31" t="s">
        <v>49</v>
      </c>
      <c r="E31" t="s">
        <v>104</v>
      </c>
      <c r="F31">
        <v>2021</v>
      </c>
      <c r="G31">
        <v>0</v>
      </c>
      <c r="H31">
        <v>0</v>
      </c>
      <c r="I31">
        <v>0</v>
      </c>
      <c r="J31">
        <v>0</v>
      </c>
      <c r="K31">
        <v>8.2000000000000003E-2</v>
      </c>
      <c r="L31">
        <v>0.3</v>
      </c>
      <c r="M31" t="s">
        <v>51</v>
      </c>
    </row>
    <row r="32" spans="1:13">
      <c r="A32" t="s">
        <v>46</v>
      </c>
      <c r="B32" t="s">
        <v>58</v>
      </c>
      <c r="C32" t="s">
        <v>105</v>
      </c>
      <c r="D32" t="s">
        <v>49</v>
      </c>
      <c r="E32" t="s">
        <v>106</v>
      </c>
      <c r="F32">
        <v>2021</v>
      </c>
      <c r="G32">
        <v>0</v>
      </c>
      <c r="H32">
        <v>0</v>
      </c>
      <c r="I32">
        <v>0</v>
      </c>
      <c r="J32">
        <v>0</v>
      </c>
      <c r="K32">
        <v>0.04</v>
      </c>
      <c r="L32">
        <v>0.3</v>
      </c>
      <c r="M32" t="s">
        <v>51</v>
      </c>
    </row>
    <row r="33" spans="1:13">
      <c r="A33" t="s">
        <v>46</v>
      </c>
      <c r="B33" t="s">
        <v>58</v>
      </c>
      <c r="C33" t="s">
        <v>107</v>
      </c>
      <c r="D33" t="s">
        <v>49</v>
      </c>
      <c r="E33" t="s">
        <v>108</v>
      </c>
      <c r="F33">
        <v>2021</v>
      </c>
      <c r="G33">
        <v>0</v>
      </c>
      <c r="H33">
        <v>0</v>
      </c>
      <c r="I33">
        <v>0</v>
      </c>
      <c r="J33">
        <v>0</v>
      </c>
      <c r="K33">
        <v>1.9E-2</v>
      </c>
      <c r="L33">
        <v>0.3</v>
      </c>
      <c r="M33" t="s">
        <v>51</v>
      </c>
    </row>
    <row r="34" spans="1:13">
      <c r="A34" t="s">
        <v>46</v>
      </c>
      <c r="B34" t="s">
        <v>58</v>
      </c>
      <c r="C34" t="s">
        <v>109</v>
      </c>
      <c r="D34" t="s">
        <v>49</v>
      </c>
      <c r="E34" t="s">
        <v>110</v>
      </c>
      <c r="F34">
        <v>2021</v>
      </c>
      <c r="G34">
        <v>0</v>
      </c>
      <c r="H34">
        <v>0</v>
      </c>
      <c r="I34">
        <v>0</v>
      </c>
      <c r="J34">
        <v>0</v>
      </c>
      <c r="K34">
        <v>2.4E-2</v>
      </c>
      <c r="L34">
        <v>0.3</v>
      </c>
      <c r="M34" t="s">
        <v>51</v>
      </c>
    </row>
    <row r="35" spans="1:13">
      <c r="A35" t="s">
        <v>46</v>
      </c>
      <c r="B35" t="s">
        <v>58</v>
      </c>
      <c r="C35" t="s">
        <v>111</v>
      </c>
      <c r="D35" t="s">
        <v>49</v>
      </c>
      <c r="E35" t="s">
        <v>112</v>
      </c>
      <c r="F35">
        <v>2021</v>
      </c>
      <c r="G35">
        <v>0</v>
      </c>
      <c r="H35">
        <v>0</v>
      </c>
      <c r="I35">
        <v>0</v>
      </c>
      <c r="J35">
        <v>0</v>
      </c>
      <c r="K35">
        <v>1.7000000000000001E-2</v>
      </c>
      <c r="L35">
        <v>0.3</v>
      </c>
      <c r="M35" t="s">
        <v>51</v>
      </c>
    </row>
    <row r="36" spans="1:13">
      <c r="A36" t="s">
        <v>46</v>
      </c>
      <c r="B36" t="s">
        <v>58</v>
      </c>
      <c r="C36" t="s">
        <v>113</v>
      </c>
      <c r="D36" t="s">
        <v>49</v>
      </c>
      <c r="E36" t="s">
        <v>114</v>
      </c>
      <c r="F36">
        <v>2021</v>
      </c>
      <c r="G36">
        <v>0</v>
      </c>
      <c r="H36">
        <v>0</v>
      </c>
      <c r="I36">
        <v>0</v>
      </c>
      <c r="J36">
        <v>0</v>
      </c>
      <c r="K36">
        <v>0.158</v>
      </c>
      <c r="L36">
        <v>0.3</v>
      </c>
      <c r="M36" t="s">
        <v>51</v>
      </c>
    </row>
    <row r="37" spans="1:13">
      <c r="A37" t="s">
        <v>46</v>
      </c>
      <c r="B37" t="s">
        <v>58</v>
      </c>
      <c r="C37" t="s">
        <v>115</v>
      </c>
      <c r="D37" t="s">
        <v>49</v>
      </c>
      <c r="E37" t="s">
        <v>116</v>
      </c>
      <c r="F37">
        <v>2021</v>
      </c>
      <c r="G37">
        <v>0</v>
      </c>
      <c r="H37">
        <v>0</v>
      </c>
      <c r="I37">
        <v>0</v>
      </c>
      <c r="J37">
        <v>0</v>
      </c>
      <c r="K37">
        <v>3.9E-2</v>
      </c>
      <c r="L37">
        <v>0.3</v>
      </c>
      <c r="M37" t="s">
        <v>51</v>
      </c>
    </row>
    <row r="38" spans="1:13">
      <c r="A38" t="s">
        <v>46</v>
      </c>
      <c r="B38" t="s">
        <v>58</v>
      </c>
      <c r="C38" t="s">
        <v>117</v>
      </c>
      <c r="D38" t="s">
        <v>49</v>
      </c>
      <c r="E38" t="s">
        <v>118</v>
      </c>
      <c r="F38">
        <v>2021</v>
      </c>
      <c r="G38">
        <v>0</v>
      </c>
      <c r="H38">
        <v>0</v>
      </c>
      <c r="I38">
        <v>0</v>
      </c>
      <c r="J38">
        <v>0</v>
      </c>
      <c r="K38">
        <v>2.4E-2</v>
      </c>
      <c r="L38">
        <v>0.3</v>
      </c>
      <c r="M38" t="s">
        <v>51</v>
      </c>
    </row>
    <row r="39" spans="1:13">
      <c r="A39" t="s">
        <v>46</v>
      </c>
      <c r="B39" t="s">
        <v>58</v>
      </c>
      <c r="C39" t="s">
        <v>119</v>
      </c>
      <c r="D39" t="s">
        <v>49</v>
      </c>
      <c r="E39" t="s">
        <v>120</v>
      </c>
      <c r="F39">
        <v>2021</v>
      </c>
      <c r="G39">
        <v>0</v>
      </c>
      <c r="H39">
        <v>0</v>
      </c>
      <c r="I39">
        <v>0</v>
      </c>
      <c r="J39">
        <v>0</v>
      </c>
      <c r="K39">
        <v>0.11600000000000001</v>
      </c>
      <c r="L39">
        <v>0.3</v>
      </c>
      <c r="M39" t="s">
        <v>51</v>
      </c>
    </row>
    <row r="40" spans="1:13">
      <c r="A40" t="s">
        <v>46</v>
      </c>
      <c r="B40" t="s">
        <v>58</v>
      </c>
      <c r="C40" t="s">
        <v>121</v>
      </c>
      <c r="D40" t="s">
        <v>49</v>
      </c>
      <c r="E40" t="s">
        <v>122</v>
      </c>
      <c r="F40">
        <v>2021</v>
      </c>
      <c r="G40">
        <v>0</v>
      </c>
      <c r="H40">
        <v>0</v>
      </c>
      <c r="I40">
        <v>0</v>
      </c>
      <c r="J40">
        <v>0</v>
      </c>
      <c r="K40">
        <v>6.8000000000000005E-2</v>
      </c>
      <c r="L40">
        <v>0.3</v>
      </c>
      <c r="M40" t="s">
        <v>51</v>
      </c>
    </row>
    <row r="41" spans="1:13">
      <c r="A41" t="s">
        <v>46</v>
      </c>
      <c r="B41" t="s">
        <v>58</v>
      </c>
      <c r="C41" t="s">
        <v>123</v>
      </c>
      <c r="D41" t="s">
        <v>49</v>
      </c>
      <c r="E41" t="s">
        <v>124</v>
      </c>
      <c r="F41">
        <v>2021</v>
      </c>
      <c r="G41">
        <v>0</v>
      </c>
      <c r="H41">
        <v>0</v>
      </c>
      <c r="I41">
        <v>0</v>
      </c>
      <c r="J41">
        <v>0</v>
      </c>
      <c r="K41">
        <v>1.7999999999999999E-2</v>
      </c>
      <c r="L41">
        <v>0.3</v>
      </c>
      <c r="M41" t="s">
        <v>51</v>
      </c>
    </row>
    <row r="42" spans="1:13">
      <c r="A42" t="s">
        <v>46</v>
      </c>
      <c r="B42" t="s">
        <v>58</v>
      </c>
      <c r="C42" t="s">
        <v>125</v>
      </c>
      <c r="D42" t="s">
        <v>49</v>
      </c>
      <c r="E42" t="s">
        <v>126</v>
      </c>
      <c r="F42">
        <v>2020</v>
      </c>
      <c r="G42">
        <v>0</v>
      </c>
      <c r="H42">
        <v>0</v>
      </c>
      <c r="I42">
        <v>0</v>
      </c>
      <c r="J42">
        <v>0</v>
      </c>
      <c r="K42">
        <v>0.25800000000000001</v>
      </c>
      <c r="L42">
        <v>0.3</v>
      </c>
      <c r="M42" t="s">
        <v>51</v>
      </c>
    </row>
    <row r="43" spans="1:13">
      <c r="A43" t="s">
        <v>46</v>
      </c>
      <c r="B43" t="s">
        <v>58</v>
      </c>
      <c r="C43" t="s">
        <v>127</v>
      </c>
      <c r="D43" t="s">
        <v>49</v>
      </c>
      <c r="E43" t="s">
        <v>128</v>
      </c>
      <c r="F43">
        <v>2021</v>
      </c>
      <c r="G43">
        <v>0</v>
      </c>
      <c r="H43">
        <v>0</v>
      </c>
      <c r="I43">
        <v>0</v>
      </c>
      <c r="J43">
        <v>0</v>
      </c>
      <c r="K43">
        <v>0.17699999999999999</v>
      </c>
      <c r="L43">
        <v>0.3</v>
      </c>
      <c r="M43" t="s">
        <v>51</v>
      </c>
    </row>
    <row r="44" spans="1:13">
      <c r="A44" t="s">
        <v>46</v>
      </c>
      <c r="B44" t="s">
        <v>58</v>
      </c>
      <c r="C44" t="s">
        <v>129</v>
      </c>
      <c r="D44" t="s">
        <v>49</v>
      </c>
      <c r="E44" t="s">
        <v>130</v>
      </c>
      <c r="F44">
        <v>2021</v>
      </c>
      <c r="G44">
        <v>0</v>
      </c>
      <c r="H44">
        <v>0</v>
      </c>
      <c r="I44">
        <v>0</v>
      </c>
      <c r="J44">
        <v>0</v>
      </c>
      <c r="K44">
        <v>5.7000000000000002E-2</v>
      </c>
      <c r="L44">
        <v>0.3</v>
      </c>
      <c r="M44" t="s">
        <v>51</v>
      </c>
    </row>
    <row r="45" spans="1:13">
      <c r="A45" t="s">
        <v>46</v>
      </c>
      <c r="B45" t="s">
        <v>58</v>
      </c>
      <c r="C45" t="s">
        <v>131</v>
      </c>
      <c r="D45" t="s">
        <v>49</v>
      </c>
      <c r="E45" t="s">
        <v>132</v>
      </c>
      <c r="F45">
        <v>2021</v>
      </c>
      <c r="G45">
        <v>0</v>
      </c>
      <c r="H45">
        <v>0</v>
      </c>
      <c r="I45">
        <v>0</v>
      </c>
      <c r="J45">
        <v>0</v>
      </c>
      <c r="K45">
        <v>4.5999999999999999E-2</v>
      </c>
      <c r="L45">
        <v>0.3</v>
      </c>
      <c r="M45" t="s">
        <v>51</v>
      </c>
    </row>
    <row r="46" spans="1:13">
      <c r="A46" t="s">
        <v>46</v>
      </c>
      <c r="B46" t="s">
        <v>58</v>
      </c>
      <c r="C46" t="s">
        <v>133</v>
      </c>
      <c r="D46" t="s">
        <v>49</v>
      </c>
      <c r="E46" t="s">
        <v>134</v>
      </c>
      <c r="F46">
        <v>2021</v>
      </c>
      <c r="G46">
        <v>0</v>
      </c>
      <c r="H46">
        <v>0</v>
      </c>
      <c r="I46">
        <v>0</v>
      </c>
      <c r="J46">
        <v>0</v>
      </c>
      <c r="K46">
        <v>5.2999999999999999E-2</v>
      </c>
      <c r="L46">
        <v>0.3</v>
      </c>
      <c r="M46" t="s">
        <v>51</v>
      </c>
    </row>
    <row r="47" spans="1:13">
      <c r="A47" t="s">
        <v>46</v>
      </c>
      <c r="B47" t="s">
        <v>58</v>
      </c>
      <c r="C47" t="s">
        <v>135</v>
      </c>
      <c r="D47" t="s">
        <v>49</v>
      </c>
      <c r="E47" t="s">
        <v>136</v>
      </c>
      <c r="F47">
        <v>2021</v>
      </c>
      <c r="G47">
        <v>0</v>
      </c>
      <c r="H47">
        <v>0</v>
      </c>
      <c r="I47">
        <v>0</v>
      </c>
      <c r="J47">
        <v>0</v>
      </c>
      <c r="K47">
        <v>4.3999999999999997E-2</v>
      </c>
      <c r="L47">
        <v>0.3</v>
      </c>
      <c r="M47" t="s">
        <v>51</v>
      </c>
    </row>
    <row r="48" spans="1:13">
      <c r="A48" t="s">
        <v>46</v>
      </c>
      <c r="B48" t="s">
        <v>58</v>
      </c>
      <c r="C48" t="s">
        <v>137</v>
      </c>
      <c r="D48" t="s">
        <v>49</v>
      </c>
      <c r="E48" t="s">
        <v>138</v>
      </c>
      <c r="F48">
        <v>2021</v>
      </c>
      <c r="G48">
        <v>0</v>
      </c>
      <c r="H48">
        <v>0</v>
      </c>
      <c r="I48">
        <v>0</v>
      </c>
      <c r="J48">
        <v>0</v>
      </c>
      <c r="K48">
        <v>0.02</v>
      </c>
      <c r="L48">
        <v>0.3</v>
      </c>
      <c r="M48" t="s">
        <v>51</v>
      </c>
    </row>
    <row r="49" spans="1:13">
      <c r="A49" t="s">
        <v>46</v>
      </c>
      <c r="B49" t="s">
        <v>58</v>
      </c>
      <c r="C49" t="s">
        <v>139</v>
      </c>
      <c r="D49" t="s">
        <v>49</v>
      </c>
      <c r="E49" t="s">
        <v>140</v>
      </c>
      <c r="F49">
        <v>2021</v>
      </c>
      <c r="G49">
        <v>0</v>
      </c>
      <c r="H49">
        <v>0</v>
      </c>
      <c r="I49">
        <v>0</v>
      </c>
      <c r="J49">
        <v>0</v>
      </c>
      <c r="K49">
        <v>4.2999999999999997E-2</v>
      </c>
      <c r="L49">
        <v>0.3</v>
      </c>
      <c r="M49" t="s">
        <v>51</v>
      </c>
    </row>
    <row r="50" spans="1:13">
      <c r="A50" t="s">
        <v>46</v>
      </c>
      <c r="B50" t="s">
        <v>58</v>
      </c>
      <c r="C50" t="s">
        <v>141</v>
      </c>
      <c r="D50" t="s">
        <v>49</v>
      </c>
      <c r="E50" t="s">
        <v>142</v>
      </c>
      <c r="F50">
        <v>2021</v>
      </c>
      <c r="G50">
        <v>0</v>
      </c>
      <c r="H50">
        <v>0</v>
      </c>
      <c r="I50">
        <v>0</v>
      </c>
      <c r="J50">
        <v>0</v>
      </c>
      <c r="K50">
        <v>3.4000000000000002E-2</v>
      </c>
      <c r="L50">
        <v>0.3</v>
      </c>
      <c r="M50" t="s">
        <v>51</v>
      </c>
    </row>
    <row r="51" spans="1:13">
      <c r="A51" t="s">
        <v>46</v>
      </c>
      <c r="B51" t="s">
        <v>58</v>
      </c>
      <c r="C51" t="s">
        <v>143</v>
      </c>
      <c r="D51" t="s">
        <v>49</v>
      </c>
      <c r="E51" t="s">
        <v>144</v>
      </c>
      <c r="F51">
        <v>2021</v>
      </c>
      <c r="G51">
        <v>0</v>
      </c>
      <c r="H51">
        <v>0</v>
      </c>
      <c r="I51">
        <v>0</v>
      </c>
      <c r="J51">
        <v>0</v>
      </c>
      <c r="K51">
        <v>1.9E-2</v>
      </c>
      <c r="L51">
        <v>0.3</v>
      </c>
      <c r="M51" t="s">
        <v>51</v>
      </c>
    </row>
    <row r="52" spans="1:13">
      <c r="A52" t="s">
        <v>46</v>
      </c>
      <c r="B52" t="s">
        <v>58</v>
      </c>
      <c r="C52" t="s">
        <v>145</v>
      </c>
      <c r="D52" t="s">
        <v>49</v>
      </c>
      <c r="E52" t="s">
        <v>146</v>
      </c>
      <c r="F52">
        <v>2021</v>
      </c>
      <c r="G52">
        <v>0</v>
      </c>
      <c r="H52">
        <v>0</v>
      </c>
      <c r="I52">
        <v>0</v>
      </c>
      <c r="J52">
        <v>0</v>
      </c>
      <c r="K52">
        <v>2.3E-2</v>
      </c>
      <c r="L52">
        <v>0.3</v>
      </c>
      <c r="M52" t="s">
        <v>51</v>
      </c>
    </row>
    <row r="53" spans="1:13">
      <c r="A53" t="s">
        <v>46</v>
      </c>
      <c r="B53" t="s">
        <v>58</v>
      </c>
      <c r="C53" t="s">
        <v>147</v>
      </c>
      <c r="D53" t="s">
        <v>49</v>
      </c>
      <c r="E53" t="s">
        <v>148</v>
      </c>
      <c r="F53">
        <v>2021</v>
      </c>
      <c r="G53">
        <v>0</v>
      </c>
      <c r="H53">
        <v>0</v>
      </c>
      <c r="I53">
        <v>0</v>
      </c>
      <c r="J53">
        <v>0</v>
      </c>
      <c r="K53">
        <v>1.7000000000000001E-2</v>
      </c>
      <c r="L53">
        <v>0.3</v>
      </c>
      <c r="M53" t="s">
        <v>51</v>
      </c>
    </row>
    <row r="54" spans="1:13">
      <c r="A54" t="s">
        <v>46</v>
      </c>
      <c r="B54" t="s">
        <v>58</v>
      </c>
      <c r="C54" t="s">
        <v>149</v>
      </c>
      <c r="D54" t="s">
        <v>49</v>
      </c>
      <c r="E54" t="s">
        <v>150</v>
      </c>
      <c r="F54">
        <v>2021</v>
      </c>
      <c r="G54">
        <v>0</v>
      </c>
      <c r="H54">
        <v>0</v>
      </c>
      <c r="I54">
        <v>0</v>
      </c>
      <c r="J54">
        <v>0</v>
      </c>
      <c r="K54">
        <v>0.17199999999999999</v>
      </c>
      <c r="L54">
        <v>0.3</v>
      </c>
      <c r="M54" t="s">
        <v>51</v>
      </c>
    </row>
    <row r="55" spans="1:13">
      <c r="A55" t="s">
        <v>46</v>
      </c>
      <c r="B55" t="s">
        <v>58</v>
      </c>
      <c r="C55" t="s">
        <v>151</v>
      </c>
      <c r="D55" t="s">
        <v>49</v>
      </c>
      <c r="E55" t="s">
        <v>152</v>
      </c>
      <c r="F55">
        <v>2021</v>
      </c>
      <c r="G55">
        <v>0</v>
      </c>
      <c r="H55">
        <v>0</v>
      </c>
      <c r="I55">
        <v>0</v>
      </c>
      <c r="J55">
        <v>0</v>
      </c>
      <c r="K55">
        <v>0.126</v>
      </c>
      <c r="L55">
        <v>0.3</v>
      </c>
      <c r="M55" t="s">
        <v>51</v>
      </c>
    </row>
    <row r="56" spans="1:13">
      <c r="A56" t="s">
        <v>46</v>
      </c>
      <c r="B56" t="s">
        <v>58</v>
      </c>
      <c r="C56" t="s">
        <v>153</v>
      </c>
      <c r="D56" t="s">
        <v>49</v>
      </c>
      <c r="E56" t="s">
        <v>154</v>
      </c>
      <c r="F56">
        <v>2021</v>
      </c>
      <c r="G56">
        <v>0</v>
      </c>
      <c r="H56">
        <v>0</v>
      </c>
      <c r="I56">
        <v>0</v>
      </c>
      <c r="J56">
        <v>0</v>
      </c>
      <c r="K56">
        <v>0.11600000000000001</v>
      </c>
      <c r="L56">
        <v>0.3</v>
      </c>
      <c r="M56" t="s">
        <v>51</v>
      </c>
    </row>
    <row r="57" spans="1:13">
      <c r="A57" t="s">
        <v>46</v>
      </c>
      <c r="B57" t="s">
        <v>58</v>
      </c>
      <c r="C57" t="s">
        <v>155</v>
      </c>
      <c r="D57" t="s">
        <v>49</v>
      </c>
      <c r="E57" t="s">
        <v>156</v>
      </c>
      <c r="F57">
        <v>2021</v>
      </c>
      <c r="G57">
        <v>0</v>
      </c>
      <c r="H57">
        <v>0</v>
      </c>
      <c r="I57">
        <v>0</v>
      </c>
      <c r="J57">
        <v>0</v>
      </c>
      <c r="K57">
        <v>0.02</v>
      </c>
      <c r="L57">
        <v>0.3</v>
      </c>
      <c r="M57" t="s">
        <v>51</v>
      </c>
    </row>
    <row r="58" spans="1:13">
      <c r="A58" t="s">
        <v>46</v>
      </c>
      <c r="B58" t="s">
        <v>58</v>
      </c>
      <c r="C58" t="s">
        <v>157</v>
      </c>
      <c r="D58" t="s">
        <v>49</v>
      </c>
      <c r="E58" t="s">
        <v>158</v>
      </c>
      <c r="F58">
        <v>2021</v>
      </c>
      <c r="G58">
        <v>0</v>
      </c>
      <c r="H58">
        <v>0</v>
      </c>
      <c r="I58">
        <v>0</v>
      </c>
      <c r="J58">
        <v>0</v>
      </c>
      <c r="K58">
        <v>0.106</v>
      </c>
      <c r="L58">
        <v>0.3</v>
      </c>
      <c r="M58" t="s">
        <v>51</v>
      </c>
    </row>
    <row r="59" spans="1:13">
      <c r="A59" t="s">
        <v>46</v>
      </c>
      <c r="B59" t="s">
        <v>58</v>
      </c>
      <c r="C59" t="s">
        <v>159</v>
      </c>
      <c r="D59" t="s">
        <v>49</v>
      </c>
      <c r="E59" t="s">
        <v>160</v>
      </c>
      <c r="F59">
        <v>2021</v>
      </c>
      <c r="G59">
        <v>0</v>
      </c>
      <c r="H59">
        <v>0</v>
      </c>
      <c r="I59">
        <v>0</v>
      </c>
      <c r="J59">
        <v>0</v>
      </c>
      <c r="K59">
        <v>9.9000000000000005E-2</v>
      </c>
      <c r="L59">
        <v>0.3</v>
      </c>
      <c r="M59" t="s">
        <v>51</v>
      </c>
    </row>
    <row r="60" spans="1:13">
      <c r="A60" t="s">
        <v>46</v>
      </c>
      <c r="B60" t="s">
        <v>58</v>
      </c>
      <c r="C60" t="s">
        <v>161</v>
      </c>
      <c r="D60" t="s">
        <v>49</v>
      </c>
      <c r="E60" t="s">
        <v>162</v>
      </c>
      <c r="F60">
        <v>2021</v>
      </c>
      <c r="G60">
        <v>0</v>
      </c>
      <c r="H60">
        <v>0</v>
      </c>
      <c r="I60">
        <v>0</v>
      </c>
      <c r="J60">
        <v>0</v>
      </c>
      <c r="K60">
        <v>3.3000000000000002E-2</v>
      </c>
      <c r="L60">
        <v>0.3</v>
      </c>
      <c r="M60" t="s">
        <v>51</v>
      </c>
    </row>
    <row r="61" spans="1:13">
      <c r="A61" t="s">
        <v>46</v>
      </c>
      <c r="B61" t="s">
        <v>58</v>
      </c>
      <c r="C61" t="s">
        <v>163</v>
      </c>
      <c r="D61" t="s">
        <v>49</v>
      </c>
      <c r="E61" t="s">
        <v>164</v>
      </c>
      <c r="F61">
        <v>2021</v>
      </c>
      <c r="G61">
        <v>0</v>
      </c>
      <c r="H61">
        <v>0</v>
      </c>
      <c r="I61">
        <v>0</v>
      </c>
      <c r="J61">
        <v>0</v>
      </c>
      <c r="K61">
        <v>2.5999999999999999E-2</v>
      </c>
      <c r="L61">
        <v>0.3</v>
      </c>
      <c r="M61" t="s">
        <v>51</v>
      </c>
    </row>
    <row r="62" spans="1:13">
      <c r="A62" t="s">
        <v>46</v>
      </c>
      <c r="B62" t="s">
        <v>58</v>
      </c>
      <c r="C62" t="s">
        <v>165</v>
      </c>
      <c r="D62" t="s">
        <v>49</v>
      </c>
      <c r="E62" t="s">
        <v>166</v>
      </c>
      <c r="F62">
        <v>2021</v>
      </c>
      <c r="G62">
        <v>0</v>
      </c>
      <c r="H62">
        <v>0</v>
      </c>
      <c r="I62">
        <v>0</v>
      </c>
      <c r="J62">
        <v>0</v>
      </c>
      <c r="K62">
        <v>2.4E-2</v>
      </c>
      <c r="L62">
        <v>0.3</v>
      </c>
      <c r="M62" t="s">
        <v>51</v>
      </c>
    </row>
    <row r="63" spans="1:13">
      <c r="A63" t="s">
        <v>46</v>
      </c>
      <c r="B63" t="s">
        <v>58</v>
      </c>
      <c r="C63" t="s">
        <v>167</v>
      </c>
      <c r="D63" t="s">
        <v>49</v>
      </c>
      <c r="E63" t="s">
        <v>168</v>
      </c>
      <c r="F63">
        <v>2021</v>
      </c>
      <c r="G63">
        <v>0</v>
      </c>
      <c r="H63">
        <v>0</v>
      </c>
      <c r="I63">
        <v>0</v>
      </c>
      <c r="J63">
        <v>0</v>
      </c>
      <c r="K63">
        <v>1.7000000000000001E-2</v>
      </c>
      <c r="L63">
        <v>0.3</v>
      </c>
      <c r="M63" t="s">
        <v>51</v>
      </c>
    </row>
    <row r="64" spans="1:13">
      <c r="A64" t="s">
        <v>46</v>
      </c>
      <c r="B64" t="s">
        <v>58</v>
      </c>
      <c r="C64" t="s">
        <v>169</v>
      </c>
      <c r="D64" t="s">
        <v>49</v>
      </c>
      <c r="E64" t="s">
        <v>170</v>
      </c>
      <c r="F64">
        <v>2021</v>
      </c>
      <c r="G64">
        <v>0</v>
      </c>
      <c r="H64">
        <v>0</v>
      </c>
      <c r="I64">
        <v>0</v>
      </c>
      <c r="J64">
        <v>0</v>
      </c>
      <c r="K64">
        <v>1.7000000000000001E-2</v>
      </c>
      <c r="L64">
        <v>0.3</v>
      </c>
      <c r="M64" t="s">
        <v>51</v>
      </c>
    </row>
    <row r="65" spans="1:13">
      <c r="A65" t="s">
        <v>46</v>
      </c>
      <c r="B65" t="s">
        <v>58</v>
      </c>
      <c r="C65" t="s">
        <v>171</v>
      </c>
      <c r="D65" t="s">
        <v>49</v>
      </c>
      <c r="E65" t="s">
        <v>172</v>
      </c>
      <c r="F65">
        <v>2021</v>
      </c>
      <c r="G65">
        <v>0</v>
      </c>
      <c r="H65">
        <v>0</v>
      </c>
      <c r="I65">
        <v>0</v>
      </c>
      <c r="J65">
        <v>0</v>
      </c>
      <c r="K65">
        <v>0.03</v>
      </c>
      <c r="L65">
        <v>0.3</v>
      </c>
      <c r="M65" t="s">
        <v>51</v>
      </c>
    </row>
    <row r="66" spans="1:13">
      <c r="A66" t="s">
        <v>46</v>
      </c>
      <c r="B66" t="s">
        <v>58</v>
      </c>
      <c r="C66" t="s">
        <v>173</v>
      </c>
      <c r="D66" t="s">
        <v>49</v>
      </c>
      <c r="E66" t="s">
        <v>174</v>
      </c>
      <c r="F66">
        <v>2021</v>
      </c>
      <c r="G66">
        <v>0</v>
      </c>
      <c r="H66">
        <v>0</v>
      </c>
      <c r="I66">
        <v>0</v>
      </c>
      <c r="J66">
        <v>0</v>
      </c>
      <c r="K66">
        <v>0.26700000000000002</v>
      </c>
      <c r="L66">
        <v>0.3</v>
      </c>
      <c r="M66" t="s">
        <v>51</v>
      </c>
    </row>
    <row r="67" spans="1:13">
      <c r="A67" t="s">
        <v>46</v>
      </c>
      <c r="B67" t="s">
        <v>58</v>
      </c>
      <c r="C67" t="s">
        <v>175</v>
      </c>
      <c r="D67" t="s">
        <v>49</v>
      </c>
      <c r="E67" t="s">
        <v>176</v>
      </c>
      <c r="F67">
        <v>2021</v>
      </c>
      <c r="G67">
        <v>0</v>
      </c>
      <c r="H67">
        <v>0</v>
      </c>
      <c r="I67">
        <v>0</v>
      </c>
      <c r="J67">
        <v>0</v>
      </c>
      <c r="K67">
        <v>0.115</v>
      </c>
      <c r="L67">
        <v>0.3</v>
      </c>
      <c r="M67" t="s">
        <v>51</v>
      </c>
    </row>
    <row r="68" spans="1:13">
      <c r="A68" t="s">
        <v>46</v>
      </c>
      <c r="B68" t="s">
        <v>58</v>
      </c>
      <c r="C68" t="s">
        <v>177</v>
      </c>
      <c r="D68" t="s">
        <v>49</v>
      </c>
      <c r="E68" t="s">
        <v>178</v>
      </c>
      <c r="F68">
        <v>2021</v>
      </c>
      <c r="G68">
        <v>0</v>
      </c>
      <c r="H68">
        <v>0</v>
      </c>
      <c r="I68">
        <v>0</v>
      </c>
      <c r="J68">
        <v>0</v>
      </c>
      <c r="K68">
        <v>0.129</v>
      </c>
      <c r="L68">
        <v>0.3</v>
      </c>
      <c r="M68" t="s">
        <v>51</v>
      </c>
    </row>
    <row r="69" spans="1:13">
      <c r="A69" t="s">
        <v>46</v>
      </c>
      <c r="B69" t="s">
        <v>58</v>
      </c>
      <c r="C69" t="s">
        <v>179</v>
      </c>
      <c r="D69" t="s">
        <v>49</v>
      </c>
      <c r="E69" t="s">
        <v>180</v>
      </c>
      <c r="F69">
        <v>2021</v>
      </c>
      <c r="G69">
        <v>0</v>
      </c>
      <c r="H69">
        <v>0</v>
      </c>
      <c r="I69">
        <v>0</v>
      </c>
      <c r="J69">
        <v>0</v>
      </c>
      <c r="K69">
        <v>0.13600000000000001</v>
      </c>
      <c r="L69">
        <v>0.3</v>
      </c>
      <c r="M69" t="s">
        <v>51</v>
      </c>
    </row>
    <row r="70" spans="1:13">
      <c r="A70" t="s">
        <v>46</v>
      </c>
      <c r="B70" t="s">
        <v>58</v>
      </c>
      <c r="C70" t="s">
        <v>181</v>
      </c>
      <c r="D70" t="s">
        <v>49</v>
      </c>
      <c r="E70" t="s">
        <v>182</v>
      </c>
      <c r="F70">
        <v>2020</v>
      </c>
      <c r="G70">
        <v>0</v>
      </c>
      <c r="H70">
        <v>0</v>
      </c>
      <c r="I70">
        <v>0</v>
      </c>
      <c r="J70">
        <v>0</v>
      </c>
      <c r="K70">
        <v>0.16500000000000001</v>
      </c>
      <c r="L70">
        <v>0.3</v>
      </c>
      <c r="M70" t="s">
        <v>51</v>
      </c>
    </row>
    <row r="71" spans="1:13">
      <c r="A71" t="s">
        <v>46</v>
      </c>
      <c r="B71" t="s">
        <v>58</v>
      </c>
      <c r="C71" t="s">
        <v>183</v>
      </c>
      <c r="D71" t="s">
        <v>49</v>
      </c>
      <c r="E71" t="s">
        <v>184</v>
      </c>
      <c r="F71">
        <v>2021</v>
      </c>
      <c r="G71">
        <v>0</v>
      </c>
      <c r="H71">
        <v>0</v>
      </c>
      <c r="I71">
        <v>0</v>
      </c>
      <c r="J71">
        <v>0</v>
      </c>
      <c r="K71">
        <v>7.8E-2</v>
      </c>
      <c r="L71">
        <v>0.3</v>
      </c>
      <c r="M71" t="s">
        <v>51</v>
      </c>
    </row>
    <row r="72" spans="1:13">
      <c r="A72" t="s">
        <v>46</v>
      </c>
      <c r="B72" t="s">
        <v>58</v>
      </c>
      <c r="C72" t="s">
        <v>185</v>
      </c>
      <c r="D72" t="s">
        <v>49</v>
      </c>
      <c r="E72" t="s">
        <v>186</v>
      </c>
      <c r="F72">
        <v>2020</v>
      </c>
      <c r="G72">
        <v>0</v>
      </c>
      <c r="H72">
        <v>0</v>
      </c>
      <c r="I72">
        <v>0</v>
      </c>
      <c r="J72">
        <v>0</v>
      </c>
      <c r="K72">
        <v>5.6000000000000001E-2</v>
      </c>
      <c r="L72">
        <v>0.3</v>
      </c>
      <c r="M72" t="s">
        <v>51</v>
      </c>
    </row>
    <row r="73" spans="1:13">
      <c r="A73" t="s">
        <v>46</v>
      </c>
      <c r="B73" t="s">
        <v>58</v>
      </c>
      <c r="C73" t="s">
        <v>187</v>
      </c>
      <c r="D73" t="s">
        <v>49</v>
      </c>
      <c r="E73" t="s">
        <v>188</v>
      </c>
      <c r="F73">
        <v>2020</v>
      </c>
      <c r="G73">
        <v>0</v>
      </c>
      <c r="H73">
        <v>0</v>
      </c>
      <c r="I73">
        <v>0</v>
      </c>
      <c r="J73">
        <v>0</v>
      </c>
      <c r="K73">
        <v>0.29099999999999998</v>
      </c>
      <c r="L73">
        <v>0.3</v>
      </c>
      <c r="M73" t="s">
        <v>51</v>
      </c>
    </row>
    <row r="74" spans="1:13">
      <c r="A74" t="s">
        <v>46</v>
      </c>
      <c r="B74" t="s">
        <v>58</v>
      </c>
      <c r="C74" t="s">
        <v>189</v>
      </c>
      <c r="D74" t="s">
        <v>49</v>
      </c>
      <c r="E74" t="s">
        <v>190</v>
      </c>
      <c r="F74">
        <v>2021</v>
      </c>
      <c r="G74">
        <v>0</v>
      </c>
      <c r="H74">
        <v>0</v>
      </c>
      <c r="I74">
        <v>0</v>
      </c>
      <c r="J74">
        <v>0</v>
      </c>
      <c r="K74">
        <v>0.153</v>
      </c>
      <c r="L74">
        <v>0.3</v>
      </c>
      <c r="M74" t="s">
        <v>51</v>
      </c>
    </row>
    <row r="75" spans="1:13">
      <c r="A75" t="s">
        <v>46</v>
      </c>
      <c r="B75" t="s">
        <v>58</v>
      </c>
      <c r="C75" t="s">
        <v>191</v>
      </c>
      <c r="D75" t="s">
        <v>49</v>
      </c>
      <c r="E75" t="s">
        <v>192</v>
      </c>
      <c r="F75">
        <v>2021</v>
      </c>
      <c r="G75">
        <v>0</v>
      </c>
      <c r="H75">
        <v>0</v>
      </c>
      <c r="I75">
        <v>0</v>
      </c>
      <c r="J75">
        <v>0</v>
      </c>
      <c r="K75">
        <v>2.9000000000000001E-2</v>
      </c>
      <c r="L75">
        <v>0.3</v>
      </c>
      <c r="M75" t="s">
        <v>51</v>
      </c>
    </row>
    <row r="76" spans="1:13">
      <c r="A76" t="s">
        <v>46</v>
      </c>
      <c r="B76" t="s">
        <v>58</v>
      </c>
      <c r="C76" t="s">
        <v>193</v>
      </c>
      <c r="D76" t="s">
        <v>49</v>
      </c>
      <c r="E76" t="s">
        <v>194</v>
      </c>
      <c r="F76">
        <v>2021</v>
      </c>
      <c r="G76">
        <v>0</v>
      </c>
      <c r="H76">
        <v>0</v>
      </c>
      <c r="I76">
        <v>0</v>
      </c>
      <c r="J76">
        <v>0</v>
      </c>
      <c r="K76">
        <v>0.20899999999999999</v>
      </c>
      <c r="L76">
        <v>0.3</v>
      </c>
      <c r="M76" t="s">
        <v>51</v>
      </c>
    </row>
    <row r="77" spans="1:13">
      <c r="A77" t="s">
        <v>46</v>
      </c>
      <c r="B77" t="s">
        <v>58</v>
      </c>
      <c r="C77" t="s">
        <v>195</v>
      </c>
      <c r="D77" t="s">
        <v>49</v>
      </c>
      <c r="E77" t="s">
        <v>196</v>
      </c>
      <c r="F77">
        <v>2021</v>
      </c>
      <c r="G77">
        <v>0</v>
      </c>
      <c r="H77">
        <v>0</v>
      </c>
      <c r="I77">
        <v>0</v>
      </c>
      <c r="J77">
        <v>0</v>
      </c>
      <c r="K77">
        <v>0.25900000000000001</v>
      </c>
      <c r="L77">
        <v>0.3</v>
      </c>
      <c r="M77" t="s">
        <v>51</v>
      </c>
    </row>
    <row r="78" spans="1:13">
      <c r="A78" t="s">
        <v>46</v>
      </c>
      <c r="B78" t="s">
        <v>58</v>
      </c>
      <c r="C78" t="s">
        <v>197</v>
      </c>
      <c r="D78" t="s">
        <v>49</v>
      </c>
      <c r="E78" t="s">
        <v>198</v>
      </c>
      <c r="F78">
        <v>2021</v>
      </c>
      <c r="G78">
        <v>0</v>
      </c>
      <c r="H78">
        <v>0</v>
      </c>
      <c r="I78">
        <v>0</v>
      </c>
      <c r="J78">
        <v>0</v>
      </c>
      <c r="K78">
        <v>0.33</v>
      </c>
      <c r="L78">
        <v>0.3</v>
      </c>
      <c r="M78" t="s">
        <v>51</v>
      </c>
    </row>
    <row r="79" spans="1:13">
      <c r="A79" t="s">
        <v>46</v>
      </c>
      <c r="B79" t="s">
        <v>58</v>
      </c>
      <c r="C79" t="s">
        <v>199</v>
      </c>
      <c r="D79" t="s">
        <v>49</v>
      </c>
      <c r="E79" t="s">
        <v>200</v>
      </c>
      <c r="F79">
        <v>2021</v>
      </c>
      <c r="G79">
        <v>0</v>
      </c>
      <c r="H79">
        <v>0</v>
      </c>
      <c r="I79">
        <v>0</v>
      </c>
      <c r="J79">
        <v>0</v>
      </c>
      <c r="K79">
        <v>0.28000000000000003</v>
      </c>
      <c r="L79">
        <v>0.3</v>
      </c>
      <c r="M79" t="s">
        <v>51</v>
      </c>
    </row>
    <row r="80" spans="1:13">
      <c r="A80" t="s">
        <v>46</v>
      </c>
      <c r="B80" t="s">
        <v>58</v>
      </c>
      <c r="C80" t="s">
        <v>201</v>
      </c>
      <c r="D80" t="s">
        <v>49</v>
      </c>
      <c r="E80" t="s">
        <v>202</v>
      </c>
      <c r="F80">
        <v>2021</v>
      </c>
      <c r="G80">
        <v>0</v>
      </c>
      <c r="H80">
        <v>0</v>
      </c>
      <c r="I80">
        <v>0</v>
      </c>
      <c r="J80">
        <v>0</v>
      </c>
      <c r="K80">
        <v>0.108</v>
      </c>
      <c r="L80">
        <v>0.3</v>
      </c>
      <c r="M80" t="s">
        <v>51</v>
      </c>
    </row>
    <row r="81" spans="1:13">
      <c r="A81" t="s">
        <v>46</v>
      </c>
      <c r="B81" t="s">
        <v>58</v>
      </c>
      <c r="C81" t="s">
        <v>203</v>
      </c>
      <c r="D81" t="s">
        <v>49</v>
      </c>
      <c r="E81" t="s">
        <v>204</v>
      </c>
      <c r="F81">
        <v>2021</v>
      </c>
      <c r="G81">
        <v>0</v>
      </c>
      <c r="H81">
        <v>0</v>
      </c>
      <c r="I81">
        <v>0</v>
      </c>
      <c r="J81">
        <v>0</v>
      </c>
      <c r="K81">
        <v>0.23899999999999999</v>
      </c>
      <c r="L81">
        <v>0.3</v>
      </c>
      <c r="M81" t="s">
        <v>51</v>
      </c>
    </row>
    <row r="82" spans="1:13">
      <c r="A82" t="s">
        <v>46</v>
      </c>
      <c r="B82" t="s">
        <v>58</v>
      </c>
      <c r="C82" t="s">
        <v>205</v>
      </c>
      <c r="D82" t="s">
        <v>49</v>
      </c>
      <c r="E82" t="s">
        <v>206</v>
      </c>
      <c r="F82">
        <v>2021</v>
      </c>
      <c r="G82">
        <v>0</v>
      </c>
      <c r="H82">
        <v>0</v>
      </c>
      <c r="I82">
        <v>0</v>
      </c>
      <c r="J82">
        <v>0</v>
      </c>
      <c r="K82">
        <v>0.113</v>
      </c>
      <c r="L82">
        <v>0.3</v>
      </c>
      <c r="M82" t="s">
        <v>51</v>
      </c>
    </row>
    <row r="83" spans="1:13">
      <c r="A83" t="s">
        <v>46</v>
      </c>
      <c r="B83" t="s">
        <v>58</v>
      </c>
      <c r="C83" t="s">
        <v>207</v>
      </c>
      <c r="D83" t="s">
        <v>49</v>
      </c>
      <c r="E83" t="s">
        <v>208</v>
      </c>
      <c r="F83">
        <v>2021</v>
      </c>
      <c r="G83">
        <v>0</v>
      </c>
      <c r="H83">
        <v>0</v>
      </c>
      <c r="I83">
        <v>0</v>
      </c>
      <c r="J83">
        <v>0</v>
      </c>
      <c r="K83">
        <v>0.14099999999999999</v>
      </c>
      <c r="L83">
        <v>0.3</v>
      </c>
      <c r="M83" t="s">
        <v>51</v>
      </c>
    </row>
    <row r="84" spans="1:13">
      <c r="A84" t="s">
        <v>46</v>
      </c>
      <c r="B84" t="s">
        <v>58</v>
      </c>
      <c r="C84" t="s">
        <v>209</v>
      </c>
      <c r="D84" t="s">
        <v>49</v>
      </c>
      <c r="E84" t="s">
        <v>210</v>
      </c>
      <c r="F84">
        <v>2021</v>
      </c>
      <c r="G84">
        <v>0</v>
      </c>
      <c r="H84">
        <v>0</v>
      </c>
      <c r="I84">
        <v>0</v>
      </c>
      <c r="J84">
        <v>0</v>
      </c>
      <c r="K84">
        <v>2.5999999999999999E-2</v>
      </c>
      <c r="L84">
        <v>0.3</v>
      </c>
      <c r="M84" t="s">
        <v>51</v>
      </c>
    </row>
    <row r="85" spans="1:13">
      <c r="A85" t="s">
        <v>46</v>
      </c>
      <c r="B85" t="s">
        <v>58</v>
      </c>
      <c r="C85" t="s">
        <v>211</v>
      </c>
      <c r="D85" t="s">
        <v>49</v>
      </c>
      <c r="E85" t="s">
        <v>212</v>
      </c>
      <c r="F85">
        <v>2021</v>
      </c>
      <c r="G85">
        <v>0</v>
      </c>
      <c r="H85">
        <v>0</v>
      </c>
      <c r="I85">
        <v>0</v>
      </c>
      <c r="J85">
        <v>0</v>
      </c>
      <c r="K85">
        <v>8.3000000000000004E-2</v>
      </c>
      <c r="L85">
        <v>0.3</v>
      </c>
      <c r="M85" t="s">
        <v>51</v>
      </c>
    </row>
    <row r="86" spans="1:13">
      <c r="A86" t="s">
        <v>46</v>
      </c>
      <c r="B86" t="s">
        <v>58</v>
      </c>
      <c r="C86" t="s">
        <v>213</v>
      </c>
      <c r="D86" t="s">
        <v>49</v>
      </c>
      <c r="E86" t="s">
        <v>214</v>
      </c>
      <c r="F86">
        <v>2021</v>
      </c>
      <c r="G86">
        <v>0</v>
      </c>
      <c r="H86">
        <v>0</v>
      </c>
      <c r="I86">
        <v>0</v>
      </c>
      <c r="J86">
        <v>0</v>
      </c>
      <c r="K86">
        <v>2.5999999999999999E-2</v>
      </c>
      <c r="L86">
        <v>0.3</v>
      </c>
      <c r="M86" t="s">
        <v>51</v>
      </c>
    </row>
    <row r="87" spans="1:13">
      <c r="A87" t="s">
        <v>46</v>
      </c>
      <c r="B87" t="s">
        <v>58</v>
      </c>
      <c r="C87" t="s">
        <v>215</v>
      </c>
      <c r="D87" t="s">
        <v>49</v>
      </c>
      <c r="E87" t="s">
        <v>216</v>
      </c>
      <c r="F87">
        <v>2021</v>
      </c>
      <c r="G87">
        <v>0</v>
      </c>
      <c r="H87">
        <v>0</v>
      </c>
      <c r="I87">
        <v>0</v>
      </c>
      <c r="J87">
        <v>0</v>
      </c>
      <c r="K87">
        <v>0.111</v>
      </c>
      <c r="L87">
        <v>0.3</v>
      </c>
      <c r="M87" t="s">
        <v>51</v>
      </c>
    </row>
    <row r="88" spans="1:13">
      <c r="A88" t="s">
        <v>46</v>
      </c>
      <c r="B88" t="s">
        <v>58</v>
      </c>
      <c r="C88" t="s">
        <v>217</v>
      </c>
      <c r="D88" t="s">
        <v>49</v>
      </c>
      <c r="E88" t="s">
        <v>218</v>
      </c>
      <c r="F88">
        <v>2021</v>
      </c>
      <c r="G88">
        <v>0</v>
      </c>
      <c r="H88">
        <v>0</v>
      </c>
      <c r="I88">
        <v>0</v>
      </c>
      <c r="J88">
        <v>0</v>
      </c>
      <c r="K88">
        <v>0.14699999999999999</v>
      </c>
      <c r="L88">
        <v>0.3</v>
      </c>
      <c r="M88" t="s">
        <v>51</v>
      </c>
    </row>
    <row r="89" spans="1:13">
      <c r="A89" t="s">
        <v>46</v>
      </c>
      <c r="B89" t="s">
        <v>58</v>
      </c>
      <c r="C89" t="s">
        <v>219</v>
      </c>
      <c r="D89" t="s">
        <v>49</v>
      </c>
      <c r="E89" t="s">
        <v>220</v>
      </c>
      <c r="F89">
        <v>2021</v>
      </c>
      <c r="G89">
        <v>0</v>
      </c>
      <c r="H89">
        <v>0</v>
      </c>
      <c r="I89">
        <v>0</v>
      </c>
      <c r="J89">
        <v>0</v>
      </c>
      <c r="K89">
        <v>7.8E-2</v>
      </c>
      <c r="L89">
        <v>0.3</v>
      </c>
      <c r="M89" t="s">
        <v>51</v>
      </c>
    </row>
    <row r="90" spans="1:13">
      <c r="A90" t="s">
        <v>46</v>
      </c>
      <c r="B90" t="s">
        <v>58</v>
      </c>
      <c r="C90" t="s">
        <v>221</v>
      </c>
      <c r="D90" t="s">
        <v>49</v>
      </c>
      <c r="E90" t="s">
        <v>222</v>
      </c>
      <c r="F90">
        <v>2021</v>
      </c>
      <c r="G90">
        <v>0</v>
      </c>
      <c r="H90">
        <v>0</v>
      </c>
      <c r="I90">
        <v>0</v>
      </c>
      <c r="J90">
        <v>0</v>
      </c>
      <c r="K90">
        <v>8.4000000000000005E-2</v>
      </c>
      <c r="L90">
        <v>0.3</v>
      </c>
      <c r="M90" t="s">
        <v>51</v>
      </c>
    </row>
    <row r="91" spans="1:13">
      <c r="A91" t="s">
        <v>46</v>
      </c>
      <c r="B91" t="s">
        <v>58</v>
      </c>
      <c r="C91" t="s">
        <v>223</v>
      </c>
      <c r="D91" t="s">
        <v>49</v>
      </c>
      <c r="E91" t="s">
        <v>224</v>
      </c>
      <c r="F91">
        <v>2020</v>
      </c>
      <c r="G91">
        <v>0</v>
      </c>
      <c r="H91">
        <v>0</v>
      </c>
      <c r="I91">
        <v>0</v>
      </c>
      <c r="J91">
        <v>0</v>
      </c>
      <c r="K91">
        <v>0.30099999999999999</v>
      </c>
      <c r="L91">
        <v>0.3</v>
      </c>
      <c r="M91" t="s">
        <v>51</v>
      </c>
    </row>
    <row r="92" spans="1:13">
      <c r="A92" t="s">
        <v>46</v>
      </c>
      <c r="B92" t="s">
        <v>58</v>
      </c>
      <c r="C92" t="s">
        <v>225</v>
      </c>
      <c r="D92" t="s">
        <v>49</v>
      </c>
      <c r="E92" t="s">
        <v>226</v>
      </c>
      <c r="F92">
        <v>2021</v>
      </c>
      <c r="G92">
        <v>0</v>
      </c>
      <c r="H92">
        <v>0</v>
      </c>
      <c r="I92">
        <v>0</v>
      </c>
      <c r="J92">
        <v>0</v>
      </c>
      <c r="K92">
        <v>4.2000000000000003E-2</v>
      </c>
      <c r="L92">
        <v>0.3</v>
      </c>
      <c r="M92" t="s">
        <v>51</v>
      </c>
    </row>
    <row r="93" spans="1:13">
      <c r="A93" t="s">
        <v>46</v>
      </c>
      <c r="B93" t="s">
        <v>58</v>
      </c>
      <c r="C93" t="s">
        <v>227</v>
      </c>
      <c r="D93" t="s">
        <v>49</v>
      </c>
      <c r="E93" t="s">
        <v>228</v>
      </c>
      <c r="F93">
        <v>2021</v>
      </c>
      <c r="G93">
        <v>0</v>
      </c>
      <c r="H93">
        <v>0</v>
      </c>
      <c r="I93">
        <v>0</v>
      </c>
      <c r="J93">
        <v>0</v>
      </c>
      <c r="K93">
        <v>4.9000000000000002E-2</v>
      </c>
      <c r="L93">
        <v>0.3</v>
      </c>
      <c r="M93" t="s">
        <v>51</v>
      </c>
    </row>
    <row r="94" spans="1:13">
      <c r="A94" t="s">
        <v>46</v>
      </c>
      <c r="B94" t="s">
        <v>58</v>
      </c>
      <c r="C94" t="s">
        <v>229</v>
      </c>
      <c r="D94" t="s">
        <v>49</v>
      </c>
      <c r="E94" t="s">
        <v>230</v>
      </c>
      <c r="F94">
        <v>2021</v>
      </c>
      <c r="G94">
        <v>0</v>
      </c>
      <c r="H94">
        <v>0</v>
      </c>
      <c r="I94">
        <v>0</v>
      </c>
      <c r="J94">
        <v>0</v>
      </c>
      <c r="K94">
        <v>7.4999999999999997E-2</v>
      </c>
      <c r="L94">
        <v>0.3</v>
      </c>
      <c r="M94" t="s">
        <v>51</v>
      </c>
    </row>
    <row r="95" spans="1:13">
      <c r="A95" t="s">
        <v>46</v>
      </c>
      <c r="B95" t="s">
        <v>58</v>
      </c>
      <c r="C95" t="s">
        <v>231</v>
      </c>
      <c r="D95" t="s">
        <v>49</v>
      </c>
      <c r="E95" t="s">
        <v>232</v>
      </c>
      <c r="F95">
        <v>2021</v>
      </c>
      <c r="G95">
        <v>0</v>
      </c>
      <c r="H95">
        <v>0</v>
      </c>
      <c r="I95">
        <v>0</v>
      </c>
      <c r="J95">
        <v>0</v>
      </c>
      <c r="K95">
        <v>0.10299999999999999</v>
      </c>
      <c r="L95">
        <v>0.3</v>
      </c>
      <c r="M95" t="s">
        <v>51</v>
      </c>
    </row>
    <row r="96" spans="1:13">
      <c r="A96" t="s">
        <v>46</v>
      </c>
      <c r="B96" t="s">
        <v>58</v>
      </c>
      <c r="C96" t="s">
        <v>233</v>
      </c>
      <c r="D96" t="s">
        <v>49</v>
      </c>
      <c r="E96" t="s">
        <v>234</v>
      </c>
      <c r="F96">
        <v>2021</v>
      </c>
      <c r="G96">
        <v>0</v>
      </c>
      <c r="H96">
        <v>0</v>
      </c>
      <c r="I96">
        <v>0</v>
      </c>
      <c r="J96">
        <v>0</v>
      </c>
      <c r="K96">
        <v>0.109</v>
      </c>
      <c r="L96">
        <v>0.3</v>
      </c>
      <c r="M96" t="s">
        <v>51</v>
      </c>
    </row>
    <row r="97" spans="1:13">
      <c r="A97" t="s">
        <v>46</v>
      </c>
      <c r="B97" t="s">
        <v>58</v>
      </c>
      <c r="C97" t="s">
        <v>235</v>
      </c>
      <c r="D97" t="s">
        <v>49</v>
      </c>
      <c r="E97" t="s">
        <v>236</v>
      </c>
      <c r="F97">
        <v>2020</v>
      </c>
      <c r="G97">
        <v>0</v>
      </c>
      <c r="H97">
        <v>0</v>
      </c>
      <c r="I97">
        <v>0</v>
      </c>
      <c r="J97">
        <v>0</v>
      </c>
      <c r="K97">
        <v>2.4E-2</v>
      </c>
      <c r="L97">
        <v>0.3</v>
      </c>
      <c r="M97" t="s">
        <v>51</v>
      </c>
    </row>
    <row r="98" spans="1:13">
      <c r="A98" t="s">
        <v>46</v>
      </c>
      <c r="B98" t="s">
        <v>58</v>
      </c>
      <c r="C98" t="s">
        <v>237</v>
      </c>
      <c r="D98" t="s">
        <v>49</v>
      </c>
      <c r="E98" t="s">
        <v>238</v>
      </c>
      <c r="F98">
        <v>2021</v>
      </c>
      <c r="G98">
        <v>0</v>
      </c>
      <c r="H98">
        <v>0</v>
      </c>
      <c r="I98">
        <v>0</v>
      </c>
      <c r="J98">
        <v>0</v>
      </c>
      <c r="K98">
        <v>3.3000000000000002E-2</v>
      </c>
      <c r="L98">
        <v>0.3</v>
      </c>
      <c r="M98" t="s">
        <v>51</v>
      </c>
    </row>
    <row r="99" spans="1:13">
      <c r="A99" t="s">
        <v>46</v>
      </c>
      <c r="B99" t="s">
        <v>58</v>
      </c>
      <c r="C99" t="s">
        <v>239</v>
      </c>
      <c r="D99" t="s">
        <v>49</v>
      </c>
      <c r="E99" t="s">
        <v>240</v>
      </c>
      <c r="F99">
        <v>2021</v>
      </c>
      <c r="G99">
        <v>0</v>
      </c>
      <c r="H99">
        <v>0</v>
      </c>
      <c r="I99">
        <v>0</v>
      </c>
      <c r="J99">
        <v>0</v>
      </c>
      <c r="K99">
        <v>2.5999999999999999E-2</v>
      </c>
      <c r="L99">
        <v>0.3</v>
      </c>
      <c r="M99" t="s">
        <v>51</v>
      </c>
    </row>
    <row r="100" spans="1:13">
      <c r="A100" t="s">
        <v>46</v>
      </c>
      <c r="B100" t="s">
        <v>58</v>
      </c>
      <c r="C100" t="s">
        <v>241</v>
      </c>
      <c r="D100" t="s">
        <v>49</v>
      </c>
      <c r="E100" t="s">
        <v>242</v>
      </c>
      <c r="F100">
        <v>2021</v>
      </c>
      <c r="G100">
        <v>0</v>
      </c>
      <c r="H100">
        <v>0</v>
      </c>
      <c r="I100">
        <v>0</v>
      </c>
      <c r="J100">
        <v>0</v>
      </c>
      <c r="K100">
        <v>3.9E-2</v>
      </c>
      <c r="L100">
        <v>0.3</v>
      </c>
      <c r="M100" t="s">
        <v>51</v>
      </c>
    </row>
    <row r="101" spans="1:13">
      <c r="A101" t="s">
        <v>46</v>
      </c>
      <c r="B101" t="s">
        <v>58</v>
      </c>
      <c r="C101" t="s">
        <v>243</v>
      </c>
      <c r="D101" t="s">
        <v>49</v>
      </c>
      <c r="E101" t="s">
        <v>244</v>
      </c>
      <c r="F101">
        <v>2021</v>
      </c>
      <c r="G101">
        <v>0</v>
      </c>
      <c r="H101">
        <v>0</v>
      </c>
      <c r="I101">
        <v>0</v>
      </c>
      <c r="J101">
        <v>0</v>
      </c>
      <c r="K101">
        <v>1.7000000000000001E-2</v>
      </c>
      <c r="L101">
        <v>0.3</v>
      </c>
      <c r="M101" t="s">
        <v>51</v>
      </c>
    </row>
    <row r="102" spans="1:13">
      <c r="A102" t="s">
        <v>46</v>
      </c>
      <c r="B102" t="s">
        <v>58</v>
      </c>
      <c r="C102" t="s">
        <v>245</v>
      </c>
      <c r="D102" t="s">
        <v>49</v>
      </c>
      <c r="E102" t="s">
        <v>246</v>
      </c>
      <c r="F102">
        <v>2021</v>
      </c>
      <c r="G102">
        <v>0</v>
      </c>
      <c r="H102">
        <v>0</v>
      </c>
      <c r="I102">
        <v>0</v>
      </c>
      <c r="J102">
        <v>0</v>
      </c>
      <c r="K102">
        <v>1.7999999999999999E-2</v>
      </c>
      <c r="L102">
        <v>0.3</v>
      </c>
      <c r="M102" t="s">
        <v>51</v>
      </c>
    </row>
    <row r="103" spans="1:13">
      <c r="A103" t="s">
        <v>46</v>
      </c>
      <c r="B103" t="s">
        <v>58</v>
      </c>
      <c r="C103" t="s">
        <v>247</v>
      </c>
      <c r="D103" t="s">
        <v>49</v>
      </c>
      <c r="E103" t="s">
        <v>248</v>
      </c>
      <c r="F103">
        <v>2021</v>
      </c>
      <c r="G103">
        <v>0</v>
      </c>
      <c r="H103">
        <v>0</v>
      </c>
      <c r="I103">
        <v>0</v>
      </c>
      <c r="J103">
        <v>0</v>
      </c>
      <c r="K103">
        <v>2.4E-2</v>
      </c>
      <c r="L103">
        <v>0.3</v>
      </c>
      <c r="M103" t="s">
        <v>51</v>
      </c>
    </row>
    <row r="104" spans="1:13">
      <c r="A104" t="s">
        <v>46</v>
      </c>
      <c r="B104" t="s">
        <v>58</v>
      </c>
      <c r="C104" t="s">
        <v>249</v>
      </c>
      <c r="D104" t="s">
        <v>49</v>
      </c>
      <c r="E104" t="s">
        <v>250</v>
      </c>
      <c r="F104">
        <v>2021</v>
      </c>
      <c r="G104">
        <v>0</v>
      </c>
      <c r="H104">
        <v>0</v>
      </c>
      <c r="I104">
        <v>0</v>
      </c>
      <c r="J104">
        <v>0</v>
      </c>
      <c r="K104">
        <v>4.9000000000000002E-2</v>
      </c>
      <c r="L104">
        <v>0.3</v>
      </c>
      <c r="M104" t="s">
        <v>51</v>
      </c>
    </row>
    <row r="105" spans="1:13">
      <c r="A105" t="s">
        <v>46</v>
      </c>
      <c r="B105" t="s">
        <v>58</v>
      </c>
      <c r="C105" t="s">
        <v>251</v>
      </c>
      <c r="D105" t="s">
        <v>49</v>
      </c>
      <c r="E105" t="s">
        <v>252</v>
      </c>
      <c r="F105">
        <v>2021</v>
      </c>
      <c r="G105">
        <v>0</v>
      </c>
      <c r="H105">
        <v>0</v>
      </c>
      <c r="I105">
        <v>0</v>
      </c>
      <c r="J105">
        <v>0</v>
      </c>
      <c r="K105">
        <v>2.4E-2</v>
      </c>
      <c r="L105">
        <v>0.3</v>
      </c>
      <c r="M105" t="s">
        <v>51</v>
      </c>
    </row>
    <row r="106" spans="1:13">
      <c r="A106" t="s">
        <v>46</v>
      </c>
      <c r="B106" t="s">
        <v>58</v>
      </c>
      <c r="C106" t="s">
        <v>253</v>
      </c>
      <c r="D106" t="s">
        <v>49</v>
      </c>
      <c r="E106" t="s">
        <v>254</v>
      </c>
      <c r="F106">
        <v>2021</v>
      </c>
      <c r="G106">
        <v>0</v>
      </c>
      <c r="H106">
        <v>0</v>
      </c>
      <c r="I106">
        <v>0</v>
      </c>
      <c r="J106">
        <v>0</v>
      </c>
      <c r="K106">
        <v>3.2000000000000001E-2</v>
      </c>
      <c r="L106">
        <v>0.3</v>
      </c>
      <c r="M106" t="s">
        <v>51</v>
      </c>
    </row>
    <row r="107" spans="1:13">
      <c r="A107" t="s">
        <v>46</v>
      </c>
      <c r="B107" t="s">
        <v>58</v>
      </c>
      <c r="C107" t="s">
        <v>255</v>
      </c>
      <c r="D107" t="s">
        <v>49</v>
      </c>
      <c r="E107" t="s">
        <v>256</v>
      </c>
      <c r="F107">
        <v>2021</v>
      </c>
      <c r="G107">
        <v>0</v>
      </c>
      <c r="H107">
        <v>0</v>
      </c>
      <c r="I107">
        <v>0</v>
      </c>
      <c r="J107">
        <v>0</v>
      </c>
      <c r="K107">
        <v>1.7999999999999999E-2</v>
      </c>
      <c r="L107">
        <v>0.3</v>
      </c>
      <c r="M107" t="s">
        <v>51</v>
      </c>
    </row>
    <row r="108" spans="1:13">
      <c r="A108" t="s">
        <v>46</v>
      </c>
      <c r="B108" t="s">
        <v>58</v>
      </c>
      <c r="C108" t="s">
        <v>257</v>
      </c>
      <c r="D108" t="s">
        <v>49</v>
      </c>
      <c r="E108" t="s">
        <v>258</v>
      </c>
      <c r="F108">
        <v>2021</v>
      </c>
      <c r="G108">
        <v>0</v>
      </c>
      <c r="H108">
        <v>0</v>
      </c>
      <c r="I108">
        <v>0</v>
      </c>
      <c r="J108">
        <v>0</v>
      </c>
      <c r="K108">
        <v>0.23</v>
      </c>
      <c r="L108">
        <v>0.3</v>
      </c>
      <c r="M108" t="s">
        <v>51</v>
      </c>
    </row>
    <row r="109" spans="1:13">
      <c r="A109" t="s">
        <v>46</v>
      </c>
      <c r="B109" t="s">
        <v>58</v>
      </c>
      <c r="C109" t="s">
        <v>259</v>
      </c>
      <c r="D109" t="s">
        <v>49</v>
      </c>
      <c r="E109" t="s">
        <v>260</v>
      </c>
      <c r="F109">
        <v>2021</v>
      </c>
      <c r="G109">
        <v>0</v>
      </c>
      <c r="H109">
        <v>0</v>
      </c>
      <c r="I109">
        <v>0</v>
      </c>
      <c r="J109">
        <v>0</v>
      </c>
      <c r="K109">
        <v>2.1999999999999999E-2</v>
      </c>
      <c r="L109">
        <v>0.3</v>
      </c>
      <c r="M109" t="s">
        <v>51</v>
      </c>
    </row>
    <row r="110" spans="1:13">
      <c r="A110" t="s">
        <v>46</v>
      </c>
      <c r="B110" t="s">
        <v>58</v>
      </c>
      <c r="C110" t="s">
        <v>261</v>
      </c>
      <c r="D110" t="s">
        <v>49</v>
      </c>
      <c r="E110" t="s">
        <v>262</v>
      </c>
      <c r="F110">
        <v>2021</v>
      </c>
      <c r="G110">
        <v>0</v>
      </c>
      <c r="H110">
        <v>0</v>
      </c>
      <c r="I110">
        <v>0</v>
      </c>
      <c r="J110">
        <v>0</v>
      </c>
      <c r="K110">
        <v>3.6999999999999998E-2</v>
      </c>
      <c r="L110">
        <v>0.3</v>
      </c>
      <c r="M110" t="s">
        <v>51</v>
      </c>
    </row>
    <row r="111" spans="1:13">
      <c r="A111" t="s">
        <v>46</v>
      </c>
      <c r="B111" t="s">
        <v>58</v>
      </c>
      <c r="C111" t="s">
        <v>263</v>
      </c>
      <c r="D111" t="s">
        <v>49</v>
      </c>
      <c r="E111" t="s">
        <v>264</v>
      </c>
      <c r="F111">
        <v>2021</v>
      </c>
      <c r="G111">
        <v>0</v>
      </c>
      <c r="H111">
        <v>0</v>
      </c>
      <c r="I111">
        <v>0</v>
      </c>
      <c r="J111">
        <v>0</v>
      </c>
      <c r="K111">
        <v>0.16400000000000001</v>
      </c>
      <c r="L111">
        <v>0.3</v>
      </c>
      <c r="M111" t="s">
        <v>51</v>
      </c>
    </row>
    <row r="112" spans="1:13">
      <c r="A112" t="s">
        <v>46</v>
      </c>
      <c r="B112" t="s">
        <v>58</v>
      </c>
      <c r="C112" t="s">
        <v>265</v>
      </c>
      <c r="D112" t="s">
        <v>49</v>
      </c>
      <c r="E112" t="s">
        <v>266</v>
      </c>
      <c r="F112">
        <v>2020</v>
      </c>
      <c r="G112">
        <v>0</v>
      </c>
      <c r="H112">
        <v>0</v>
      </c>
      <c r="I112">
        <v>0</v>
      </c>
      <c r="J112">
        <v>0</v>
      </c>
      <c r="K112">
        <v>2.7E-2</v>
      </c>
      <c r="L112">
        <v>0.3</v>
      </c>
      <c r="M112" t="s">
        <v>51</v>
      </c>
    </row>
    <row r="113" spans="1:13">
      <c r="A113" t="s">
        <v>46</v>
      </c>
      <c r="B113" t="s">
        <v>58</v>
      </c>
      <c r="C113" t="s">
        <v>267</v>
      </c>
      <c r="D113" t="s">
        <v>49</v>
      </c>
      <c r="E113" t="s">
        <v>268</v>
      </c>
      <c r="F113">
        <v>2021</v>
      </c>
      <c r="G113">
        <v>0</v>
      </c>
      <c r="H113">
        <v>0</v>
      </c>
      <c r="I113">
        <v>0</v>
      </c>
      <c r="J113">
        <v>0</v>
      </c>
      <c r="K113">
        <v>4.9000000000000002E-2</v>
      </c>
      <c r="L113">
        <v>0.3</v>
      </c>
      <c r="M113" t="s">
        <v>51</v>
      </c>
    </row>
    <row r="114" spans="1:13">
      <c r="A114" t="s">
        <v>46</v>
      </c>
      <c r="B114" t="s">
        <v>58</v>
      </c>
      <c r="C114" t="s">
        <v>269</v>
      </c>
      <c r="D114" t="s">
        <v>49</v>
      </c>
      <c r="E114" t="s">
        <v>270</v>
      </c>
      <c r="F114">
        <v>2021</v>
      </c>
      <c r="G114">
        <v>0</v>
      </c>
      <c r="H114">
        <v>0</v>
      </c>
      <c r="I114">
        <v>0</v>
      </c>
      <c r="J114">
        <v>0</v>
      </c>
      <c r="K114">
        <v>8.6999999999999994E-2</v>
      </c>
      <c r="L114">
        <v>0.3</v>
      </c>
      <c r="M114" t="s">
        <v>51</v>
      </c>
    </row>
    <row r="115" spans="1:13">
      <c r="A115" t="s">
        <v>46</v>
      </c>
      <c r="B115" t="s">
        <v>58</v>
      </c>
      <c r="C115" t="s">
        <v>271</v>
      </c>
      <c r="D115" t="s">
        <v>49</v>
      </c>
      <c r="E115" t="s">
        <v>272</v>
      </c>
      <c r="F115">
        <v>2021</v>
      </c>
      <c r="G115">
        <v>0</v>
      </c>
      <c r="H115">
        <v>0</v>
      </c>
      <c r="I115">
        <v>0</v>
      </c>
      <c r="J115">
        <v>0</v>
      </c>
      <c r="K115">
        <v>5.2999999999999999E-2</v>
      </c>
      <c r="L115">
        <v>0.3</v>
      </c>
      <c r="M115" t="s">
        <v>51</v>
      </c>
    </row>
    <row r="116" spans="1:13">
      <c r="A116" t="s">
        <v>46</v>
      </c>
      <c r="B116" t="s">
        <v>58</v>
      </c>
      <c r="C116" t="s">
        <v>273</v>
      </c>
      <c r="D116" t="s">
        <v>49</v>
      </c>
      <c r="E116" t="s">
        <v>274</v>
      </c>
      <c r="F116">
        <v>2021</v>
      </c>
      <c r="G116">
        <v>0</v>
      </c>
      <c r="H116">
        <v>0</v>
      </c>
      <c r="I116">
        <v>0</v>
      </c>
      <c r="J116">
        <v>0</v>
      </c>
      <c r="K116">
        <v>6.3E-2</v>
      </c>
      <c r="L116">
        <v>0.3</v>
      </c>
      <c r="M116" t="s">
        <v>51</v>
      </c>
    </row>
    <row r="117" spans="1:13">
      <c r="A117" t="s">
        <v>46</v>
      </c>
      <c r="B117" t="s">
        <v>58</v>
      </c>
      <c r="C117" t="s">
        <v>275</v>
      </c>
      <c r="D117" t="s">
        <v>49</v>
      </c>
      <c r="E117" t="s">
        <v>276</v>
      </c>
      <c r="F117">
        <v>2021</v>
      </c>
      <c r="G117">
        <v>0</v>
      </c>
      <c r="H117">
        <v>0</v>
      </c>
      <c r="I117">
        <v>0</v>
      </c>
      <c r="J117">
        <v>0</v>
      </c>
      <c r="K117">
        <v>3.5000000000000003E-2</v>
      </c>
      <c r="L117">
        <v>0.3</v>
      </c>
      <c r="M117" t="s">
        <v>51</v>
      </c>
    </row>
    <row r="118" spans="1:13">
      <c r="A118" t="s">
        <v>46</v>
      </c>
      <c r="B118" t="s">
        <v>58</v>
      </c>
      <c r="C118" t="s">
        <v>277</v>
      </c>
      <c r="D118" t="s">
        <v>49</v>
      </c>
      <c r="E118" t="s">
        <v>278</v>
      </c>
      <c r="F118">
        <v>2021</v>
      </c>
      <c r="G118">
        <v>0</v>
      </c>
      <c r="H118">
        <v>0</v>
      </c>
      <c r="I118">
        <v>0</v>
      </c>
      <c r="J118">
        <v>0</v>
      </c>
      <c r="K118">
        <v>9.2999999999999999E-2</v>
      </c>
      <c r="L118">
        <v>0.3</v>
      </c>
      <c r="M118" t="s">
        <v>51</v>
      </c>
    </row>
    <row r="119" spans="1:13">
      <c r="A119" t="s">
        <v>46</v>
      </c>
      <c r="B119" t="s">
        <v>58</v>
      </c>
      <c r="C119" t="s">
        <v>279</v>
      </c>
      <c r="D119" t="s">
        <v>49</v>
      </c>
      <c r="E119" t="s">
        <v>280</v>
      </c>
      <c r="F119">
        <v>2021</v>
      </c>
      <c r="G119">
        <v>0</v>
      </c>
      <c r="H119">
        <v>0</v>
      </c>
      <c r="I119">
        <v>0</v>
      </c>
      <c r="J119">
        <v>0</v>
      </c>
      <c r="K119">
        <v>0.104</v>
      </c>
      <c r="L119">
        <v>0.3</v>
      </c>
      <c r="M119" t="s">
        <v>51</v>
      </c>
    </row>
    <row r="120" spans="1:13">
      <c r="A120" t="s">
        <v>46</v>
      </c>
      <c r="B120" t="s">
        <v>58</v>
      </c>
      <c r="C120" t="s">
        <v>281</v>
      </c>
      <c r="D120" t="s">
        <v>49</v>
      </c>
      <c r="E120" t="s">
        <v>282</v>
      </c>
      <c r="F120">
        <v>2021</v>
      </c>
      <c r="G120">
        <v>0</v>
      </c>
      <c r="H120">
        <v>0</v>
      </c>
      <c r="I120">
        <v>0</v>
      </c>
      <c r="J120">
        <v>0</v>
      </c>
      <c r="K120">
        <v>7.4999999999999997E-2</v>
      </c>
      <c r="L120">
        <v>0.3</v>
      </c>
      <c r="M120" t="s">
        <v>51</v>
      </c>
    </row>
    <row r="121" spans="1:13">
      <c r="A121" t="s">
        <v>46</v>
      </c>
      <c r="B121" t="s">
        <v>58</v>
      </c>
      <c r="C121" t="s">
        <v>283</v>
      </c>
      <c r="D121" t="s">
        <v>49</v>
      </c>
      <c r="E121" t="s">
        <v>284</v>
      </c>
      <c r="F121">
        <v>2021</v>
      </c>
      <c r="G121">
        <v>0</v>
      </c>
      <c r="H121">
        <v>0</v>
      </c>
      <c r="I121">
        <v>0</v>
      </c>
      <c r="J121">
        <v>0</v>
      </c>
      <c r="K121">
        <v>0.03</v>
      </c>
      <c r="L121">
        <v>0.3</v>
      </c>
      <c r="M121" t="s">
        <v>51</v>
      </c>
    </row>
    <row r="122" spans="1:13">
      <c r="A122" t="s">
        <v>46</v>
      </c>
      <c r="B122" t="s">
        <v>58</v>
      </c>
      <c r="C122" t="s">
        <v>285</v>
      </c>
      <c r="D122" t="s">
        <v>49</v>
      </c>
      <c r="E122" t="s">
        <v>286</v>
      </c>
      <c r="F122">
        <v>2021</v>
      </c>
      <c r="G122">
        <v>0</v>
      </c>
      <c r="H122">
        <v>0</v>
      </c>
      <c r="I122">
        <v>0</v>
      </c>
      <c r="J122">
        <v>0</v>
      </c>
      <c r="K122">
        <v>0.312</v>
      </c>
      <c r="L122">
        <v>0.3</v>
      </c>
      <c r="M122" t="s">
        <v>51</v>
      </c>
    </row>
    <row r="123" spans="1:13">
      <c r="A123" t="s">
        <v>46</v>
      </c>
      <c r="B123" t="s">
        <v>58</v>
      </c>
      <c r="C123" t="s">
        <v>287</v>
      </c>
      <c r="D123" t="s">
        <v>49</v>
      </c>
      <c r="E123" t="s">
        <v>288</v>
      </c>
      <c r="F123">
        <v>2021</v>
      </c>
      <c r="G123">
        <v>0</v>
      </c>
      <c r="H123">
        <v>0</v>
      </c>
      <c r="I123">
        <v>0</v>
      </c>
      <c r="J123">
        <v>0</v>
      </c>
      <c r="K123">
        <v>4.0000000000000001E-3</v>
      </c>
      <c r="L123">
        <v>0.3</v>
      </c>
      <c r="M123" t="s">
        <v>51</v>
      </c>
    </row>
    <row r="124" spans="1:13">
      <c r="A124" t="s">
        <v>46</v>
      </c>
      <c r="B124" t="s">
        <v>58</v>
      </c>
      <c r="C124" t="s">
        <v>289</v>
      </c>
      <c r="D124" t="s">
        <v>49</v>
      </c>
      <c r="E124" t="s">
        <v>290</v>
      </c>
      <c r="F124">
        <v>2021</v>
      </c>
      <c r="G124">
        <v>0</v>
      </c>
      <c r="H124">
        <v>0</v>
      </c>
      <c r="I124">
        <v>0</v>
      </c>
      <c r="J124">
        <v>0</v>
      </c>
      <c r="K124">
        <v>2.5999999999999999E-2</v>
      </c>
      <c r="L124">
        <v>0.3</v>
      </c>
      <c r="M124" t="s">
        <v>51</v>
      </c>
    </row>
    <row r="125" spans="1:13">
      <c r="A125" t="s">
        <v>46</v>
      </c>
      <c r="B125" t="s">
        <v>58</v>
      </c>
      <c r="C125" t="s">
        <v>291</v>
      </c>
      <c r="D125" t="s">
        <v>49</v>
      </c>
      <c r="E125" t="s">
        <v>292</v>
      </c>
      <c r="F125">
        <v>2021</v>
      </c>
      <c r="G125">
        <v>0</v>
      </c>
      <c r="H125">
        <v>0</v>
      </c>
      <c r="I125">
        <v>0</v>
      </c>
      <c r="J125">
        <v>0</v>
      </c>
      <c r="K125">
        <v>0.15</v>
      </c>
      <c r="L125">
        <v>0.3</v>
      </c>
      <c r="M125" t="s">
        <v>51</v>
      </c>
    </row>
    <row r="126" spans="1:13">
      <c r="A126" t="s">
        <v>46</v>
      </c>
      <c r="B126" t="s">
        <v>58</v>
      </c>
      <c r="C126" t="s">
        <v>293</v>
      </c>
      <c r="D126" t="s">
        <v>49</v>
      </c>
      <c r="E126" t="s">
        <v>294</v>
      </c>
      <c r="F126">
        <v>2021</v>
      </c>
      <c r="G126">
        <v>0</v>
      </c>
      <c r="H126">
        <v>0</v>
      </c>
      <c r="I126">
        <v>0</v>
      </c>
      <c r="J126">
        <v>0</v>
      </c>
      <c r="K126">
        <v>3.6999999999999998E-2</v>
      </c>
      <c r="L126">
        <v>0.3</v>
      </c>
      <c r="M126" t="s">
        <v>51</v>
      </c>
    </row>
    <row r="127" spans="1:13">
      <c r="A127" t="s">
        <v>46</v>
      </c>
      <c r="B127" t="s">
        <v>58</v>
      </c>
      <c r="C127" t="s">
        <v>295</v>
      </c>
      <c r="D127" t="s">
        <v>49</v>
      </c>
      <c r="E127" t="s">
        <v>296</v>
      </c>
      <c r="F127">
        <v>2021</v>
      </c>
      <c r="G127">
        <v>0</v>
      </c>
      <c r="H127">
        <v>0</v>
      </c>
      <c r="I127">
        <v>0</v>
      </c>
      <c r="J127">
        <v>0</v>
      </c>
      <c r="K127">
        <v>0.32300000000000001</v>
      </c>
      <c r="L127">
        <v>0.3</v>
      </c>
      <c r="M127" t="s">
        <v>51</v>
      </c>
    </row>
    <row r="128" spans="1:13">
      <c r="A128" t="s">
        <v>46</v>
      </c>
      <c r="B128" t="s">
        <v>58</v>
      </c>
      <c r="C128" t="s">
        <v>297</v>
      </c>
      <c r="D128" t="s">
        <v>49</v>
      </c>
      <c r="E128" t="s">
        <v>298</v>
      </c>
      <c r="F128">
        <v>2021</v>
      </c>
      <c r="G128">
        <v>0</v>
      </c>
      <c r="H128">
        <v>0</v>
      </c>
      <c r="I128">
        <v>0</v>
      </c>
      <c r="J128">
        <v>0</v>
      </c>
      <c r="K128">
        <v>0.10299999999999999</v>
      </c>
      <c r="L128">
        <v>0.3</v>
      </c>
      <c r="M128" t="s">
        <v>51</v>
      </c>
    </row>
    <row r="129" spans="1:13">
      <c r="A129" t="s">
        <v>46</v>
      </c>
      <c r="B129" t="s">
        <v>58</v>
      </c>
      <c r="C129" t="s">
        <v>299</v>
      </c>
      <c r="D129" t="s">
        <v>49</v>
      </c>
      <c r="E129" t="s">
        <v>300</v>
      </c>
      <c r="F129">
        <v>2021</v>
      </c>
      <c r="G129">
        <v>0</v>
      </c>
      <c r="H129">
        <v>0</v>
      </c>
      <c r="I129">
        <v>0</v>
      </c>
      <c r="J129">
        <v>0</v>
      </c>
      <c r="K129">
        <v>2.3E-2</v>
      </c>
      <c r="L129">
        <v>0.3</v>
      </c>
      <c r="M129" t="s">
        <v>51</v>
      </c>
    </row>
    <row r="130" spans="1:13">
      <c r="A130" t="s">
        <v>46</v>
      </c>
      <c r="B130" t="s">
        <v>58</v>
      </c>
      <c r="C130" t="s">
        <v>301</v>
      </c>
      <c r="D130" t="s">
        <v>49</v>
      </c>
      <c r="E130" t="s">
        <v>302</v>
      </c>
      <c r="F130">
        <v>2021</v>
      </c>
      <c r="G130">
        <v>0</v>
      </c>
      <c r="H130">
        <v>0</v>
      </c>
      <c r="I130">
        <v>0</v>
      </c>
      <c r="J130">
        <v>0</v>
      </c>
      <c r="K130">
        <v>0.105</v>
      </c>
      <c r="L130">
        <v>0.3</v>
      </c>
      <c r="M130" t="s">
        <v>51</v>
      </c>
    </row>
    <row r="131" spans="1:13">
      <c r="A131" t="s">
        <v>46</v>
      </c>
      <c r="B131" t="s">
        <v>58</v>
      </c>
      <c r="C131" t="s">
        <v>303</v>
      </c>
      <c r="D131" t="s">
        <v>49</v>
      </c>
      <c r="E131" t="s">
        <v>304</v>
      </c>
      <c r="F131">
        <v>2021</v>
      </c>
      <c r="G131">
        <v>0</v>
      </c>
      <c r="H131">
        <v>0</v>
      </c>
      <c r="I131">
        <v>0</v>
      </c>
      <c r="J131">
        <v>0</v>
      </c>
      <c r="K131">
        <v>0.114</v>
      </c>
      <c r="L131">
        <v>0.3</v>
      </c>
      <c r="M131" t="s">
        <v>51</v>
      </c>
    </row>
    <row r="132" spans="1:13">
      <c r="A132" t="s">
        <v>46</v>
      </c>
      <c r="B132" t="s">
        <v>58</v>
      </c>
      <c r="C132" t="s">
        <v>305</v>
      </c>
      <c r="D132" t="s">
        <v>49</v>
      </c>
      <c r="E132" t="s">
        <v>306</v>
      </c>
      <c r="F132">
        <v>2021</v>
      </c>
      <c r="G132">
        <v>0</v>
      </c>
      <c r="H132">
        <v>0</v>
      </c>
      <c r="I132">
        <v>0</v>
      </c>
      <c r="J132">
        <v>0</v>
      </c>
      <c r="K132">
        <v>7.2999999999999995E-2</v>
      </c>
      <c r="L132">
        <v>0.3</v>
      </c>
      <c r="M132" t="s">
        <v>51</v>
      </c>
    </row>
    <row r="133" spans="1:13">
      <c r="A133" t="s">
        <v>46</v>
      </c>
      <c r="B133" t="s">
        <v>58</v>
      </c>
      <c r="C133" t="s">
        <v>307</v>
      </c>
      <c r="D133" t="s">
        <v>49</v>
      </c>
      <c r="E133" t="s">
        <v>308</v>
      </c>
      <c r="F133">
        <v>2021</v>
      </c>
      <c r="G133">
        <v>0</v>
      </c>
      <c r="H133">
        <v>0</v>
      </c>
      <c r="I133">
        <v>0</v>
      </c>
      <c r="J133">
        <v>0</v>
      </c>
      <c r="K133">
        <v>0.186</v>
      </c>
      <c r="L133">
        <v>0.3</v>
      </c>
      <c r="M133" t="s">
        <v>51</v>
      </c>
    </row>
    <row r="134" spans="1:13">
      <c r="A134" t="s">
        <v>46</v>
      </c>
      <c r="B134" t="s">
        <v>58</v>
      </c>
      <c r="C134" t="s">
        <v>309</v>
      </c>
      <c r="D134" t="s">
        <v>49</v>
      </c>
      <c r="E134" t="s">
        <v>310</v>
      </c>
      <c r="F134">
        <v>2021</v>
      </c>
      <c r="G134">
        <v>0</v>
      </c>
      <c r="H134">
        <v>0</v>
      </c>
      <c r="I134">
        <v>0</v>
      </c>
      <c r="J134">
        <v>0</v>
      </c>
      <c r="K134">
        <v>2.1999999999999999E-2</v>
      </c>
      <c r="L134">
        <v>0.3</v>
      </c>
      <c r="M134" t="s">
        <v>51</v>
      </c>
    </row>
    <row r="135" spans="1:13">
      <c r="A135" t="s">
        <v>46</v>
      </c>
      <c r="B135" t="s">
        <v>58</v>
      </c>
      <c r="C135" t="s">
        <v>311</v>
      </c>
      <c r="D135" t="s">
        <v>49</v>
      </c>
      <c r="E135" t="s">
        <v>312</v>
      </c>
      <c r="F135">
        <v>2019</v>
      </c>
      <c r="G135">
        <v>0</v>
      </c>
      <c r="H135">
        <v>0</v>
      </c>
      <c r="I135">
        <v>0</v>
      </c>
      <c r="J135">
        <v>0</v>
      </c>
      <c r="K135">
        <v>0.38500000000000001</v>
      </c>
      <c r="L135">
        <v>0.3</v>
      </c>
      <c r="M135" t="s">
        <v>51</v>
      </c>
    </row>
    <row r="136" spans="1:13">
      <c r="A136" t="s">
        <v>46</v>
      </c>
      <c r="B136" t="s">
        <v>58</v>
      </c>
      <c r="C136" t="s">
        <v>313</v>
      </c>
      <c r="D136" t="s">
        <v>49</v>
      </c>
      <c r="E136" t="s">
        <v>314</v>
      </c>
      <c r="F136">
        <v>2021</v>
      </c>
      <c r="G136">
        <v>0</v>
      </c>
      <c r="H136">
        <v>0</v>
      </c>
      <c r="I136">
        <v>0</v>
      </c>
      <c r="J136">
        <v>0</v>
      </c>
      <c r="K136">
        <v>3.6999999999999998E-2</v>
      </c>
      <c r="L136">
        <v>0.3</v>
      </c>
      <c r="M136" t="s">
        <v>51</v>
      </c>
    </row>
    <row r="137" spans="1:13">
      <c r="A137" t="s">
        <v>46</v>
      </c>
      <c r="B137" t="s">
        <v>58</v>
      </c>
      <c r="C137" t="s">
        <v>315</v>
      </c>
      <c r="D137" t="s">
        <v>49</v>
      </c>
      <c r="E137" t="s">
        <v>316</v>
      </c>
      <c r="F137">
        <v>2021</v>
      </c>
      <c r="G137">
        <v>0</v>
      </c>
      <c r="H137">
        <v>0</v>
      </c>
      <c r="I137">
        <v>0</v>
      </c>
      <c r="J137">
        <v>0</v>
      </c>
      <c r="K137">
        <v>2.7E-2</v>
      </c>
      <c r="L137">
        <v>0.3</v>
      </c>
      <c r="M137" t="s">
        <v>51</v>
      </c>
    </row>
    <row r="138" spans="1:13">
      <c r="A138" t="s">
        <v>46</v>
      </c>
      <c r="B138" t="s">
        <v>58</v>
      </c>
      <c r="C138" t="s">
        <v>317</v>
      </c>
      <c r="D138" t="s">
        <v>49</v>
      </c>
      <c r="E138" t="s">
        <v>318</v>
      </c>
      <c r="F138">
        <v>2021</v>
      </c>
      <c r="G138">
        <v>0</v>
      </c>
      <c r="H138">
        <v>0</v>
      </c>
      <c r="I138">
        <v>0</v>
      </c>
      <c r="J138">
        <v>0</v>
      </c>
      <c r="K138">
        <v>4.0000000000000001E-3</v>
      </c>
      <c r="L138">
        <v>0.3</v>
      </c>
      <c r="M138" t="s">
        <v>51</v>
      </c>
    </row>
    <row r="139" spans="1:13">
      <c r="A139" t="s">
        <v>46</v>
      </c>
      <c r="B139" t="s">
        <v>58</v>
      </c>
      <c r="C139" t="s">
        <v>319</v>
      </c>
      <c r="D139" t="s">
        <v>49</v>
      </c>
      <c r="E139" t="s">
        <v>320</v>
      </c>
      <c r="F139">
        <v>2021</v>
      </c>
      <c r="G139">
        <v>0</v>
      </c>
      <c r="H139">
        <v>0</v>
      </c>
      <c r="I139">
        <v>0</v>
      </c>
      <c r="J139">
        <v>0</v>
      </c>
      <c r="K139">
        <v>1.7000000000000001E-2</v>
      </c>
      <c r="L139">
        <v>0.3</v>
      </c>
      <c r="M139" t="s">
        <v>51</v>
      </c>
    </row>
    <row r="140" spans="1:13">
      <c r="A140" t="s">
        <v>46</v>
      </c>
      <c r="B140" t="s">
        <v>58</v>
      </c>
      <c r="C140" t="s">
        <v>321</v>
      </c>
      <c r="D140" t="s">
        <v>49</v>
      </c>
      <c r="E140" t="s">
        <v>322</v>
      </c>
      <c r="F140">
        <v>2021</v>
      </c>
      <c r="G140">
        <v>0</v>
      </c>
      <c r="H140">
        <v>0</v>
      </c>
      <c r="I140">
        <v>0</v>
      </c>
      <c r="J140">
        <v>0</v>
      </c>
      <c r="K140">
        <v>0.26300000000000001</v>
      </c>
      <c r="L140">
        <v>0.3</v>
      </c>
      <c r="M140" t="s">
        <v>51</v>
      </c>
    </row>
    <row r="141" spans="1:13">
      <c r="A141" t="s">
        <v>46</v>
      </c>
      <c r="B141" t="s">
        <v>58</v>
      </c>
      <c r="C141" t="s">
        <v>323</v>
      </c>
      <c r="D141" t="s">
        <v>49</v>
      </c>
      <c r="E141" t="s">
        <v>324</v>
      </c>
      <c r="F141">
        <v>2021</v>
      </c>
      <c r="G141">
        <v>0</v>
      </c>
      <c r="H141">
        <v>0</v>
      </c>
      <c r="I141">
        <v>0</v>
      </c>
      <c r="J141">
        <v>0</v>
      </c>
      <c r="K141">
        <v>0.04</v>
      </c>
      <c r="L141">
        <v>0.3</v>
      </c>
      <c r="M141" t="s">
        <v>51</v>
      </c>
    </row>
    <row r="142" spans="1:13">
      <c r="A142" t="s">
        <v>46</v>
      </c>
      <c r="B142" t="s">
        <v>58</v>
      </c>
      <c r="C142" t="s">
        <v>325</v>
      </c>
      <c r="D142" t="s">
        <v>49</v>
      </c>
      <c r="E142" t="s">
        <v>326</v>
      </c>
      <c r="F142">
        <v>2021</v>
      </c>
      <c r="G142">
        <v>0</v>
      </c>
      <c r="H142">
        <v>0</v>
      </c>
      <c r="I142">
        <v>0</v>
      </c>
      <c r="J142">
        <v>0</v>
      </c>
      <c r="K142">
        <v>9.5000000000000001E-2</v>
      </c>
      <c r="L142">
        <v>0.3</v>
      </c>
      <c r="M142" t="s">
        <v>51</v>
      </c>
    </row>
    <row r="143" spans="1:13">
      <c r="A143" t="s">
        <v>46</v>
      </c>
      <c r="B143" t="s">
        <v>58</v>
      </c>
      <c r="C143" t="s">
        <v>327</v>
      </c>
      <c r="D143" t="s">
        <v>49</v>
      </c>
      <c r="E143" t="s">
        <v>328</v>
      </c>
      <c r="F143">
        <v>2021</v>
      </c>
      <c r="G143">
        <v>0</v>
      </c>
      <c r="H143">
        <v>0</v>
      </c>
      <c r="I143">
        <v>0</v>
      </c>
      <c r="J143">
        <v>0</v>
      </c>
      <c r="K143">
        <v>6.2E-2</v>
      </c>
      <c r="L143">
        <v>0.3</v>
      </c>
      <c r="M143" t="s">
        <v>51</v>
      </c>
    </row>
    <row r="144" spans="1:13">
      <c r="A144" t="s">
        <v>46</v>
      </c>
      <c r="B144" t="s">
        <v>58</v>
      </c>
      <c r="C144" t="s">
        <v>329</v>
      </c>
      <c r="D144" t="s">
        <v>49</v>
      </c>
      <c r="E144" t="s">
        <v>330</v>
      </c>
      <c r="F144">
        <v>2021</v>
      </c>
      <c r="G144">
        <v>0</v>
      </c>
      <c r="H144">
        <v>0</v>
      </c>
      <c r="I144">
        <v>0</v>
      </c>
      <c r="J144">
        <v>0</v>
      </c>
      <c r="K144">
        <v>5.1999999999999998E-2</v>
      </c>
      <c r="L144">
        <v>0.3</v>
      </c>
      <c r="M144" t="s">
        <v>51</v>
      </c>
    </row>
    <row r="145" spans="1:13">
      <c r="A145" t="s">
        <v>46</v>
      </c>
      <c r="B145" t="s">
        <v>58</v>
      </c>
      <c r="C145" t="s">
        <v>331</v>
      </c>
      <c r="D145" t="s">
        <v>49</v>
      </c>
      <c r="E145" t="s">
        <v>332</v>
      </c>
      <c r="F145">
        <v>2019</v>
      </c>
      <c r="G145">
        <v>0</v>
      </c>
      <c r="H145">
        <v>0</v>
      </c>
      <c r="I145">
        <v>0</v>
      </c>
      <c r="J145">
        <v>0</v>
      </c>
      <c r="K145">
        <v>0.38500000000000001</v>
      </c>
      <c r="L145">
        <v>0.3</v>
      </c>
      <c r="M145" t="s">
        <v>51</v>
      </c>
    </row>
    <row r="146" spans="1:13">
      <c r="A146" t="s">
        <v>46</v>
      </c>
      <c r="B146" t="s">
        <v>58</v>
      </c>
      <c r="C146" t="s">
        <v>333</v>
      </c>
      <c r="D146" t="s">
        <v>49</v>
      </c>
      <c r="E146" t="s">
        <v>334</v>
      </c>
      <c r="F146">
        <v>2021</v>
      </c>
      <c r="G146">
        <v>0</v>
      </c>
      <c r="H146">
        <v>0</v>
      </c>
      <c r="I146">
        <v>0</v>
      </c>
      <c r="J146">
        <v>0</v>
      </c>
      <c r="K146">
        <v>3.1E-2</v>
      </c>
      <c r="L146">
        <v>0.3</v>
      </c>
      <c r="M146" t="s">
        <v>51</v>
      </c>
    </row>
    <row r="147" spans="1:13">
      <c r="A147" t="s">
        <v>46</v>
      </c>
      <c r="B147" t="s">
        <v>58</v>
      </c>
      <c r="C147" t="s">
        <v>335</v>
      </c>
      <c r="D147" t="s">
        <v>49</v>
      </c>
      <c r="E147" t="s">
        <v>336</v>
      </c>
      <c r="F147">
        <v>2021</v>
      </c>
      <c r="G147">
        <v>0</v>
      </c>
      <c r="H147">
        <v>0</v>
      </c>
      <c r="I147">
        <v>0</v>
      </c>
      <c r="J147">
        <v>0</v>
      </c>
      <c r="K147">
        <v>7.0999999999999994E-2</v>
      </c>
      <c r="L147">
        <v>0.3</v>
      </c>
      <c r="M147" t="s">
        <v>51</v>
      </c>
    </row>
    <row r="148" spans="1:13">
      <c r="A148" t="s">
        <v>46</v>
      </c>
      <c r="B148" t="s">
        <v>58</v>
      </c>
      <c r="C148" t="s">
        <v>337</v>
      </c>
      <c r="D148" t="s">
        <v>49</v>
      </c>
      <c r="E148" t="s">
        <v>338</v>
      </c>
      <c r="F148">
        <v>2021</v>
      </c>
      <c r="G148">
        <v>0</v>
      </c>
      <c r="H148">
        <v>0</v>
      </c>
      <c r="I148">
        <v>0</v>
      </c>
      <c r="J148">
        <v>0</v>
      </c>
      <c r="K148">
        <v>0.13100000000000001</v>
      </c>
      <c r="L148">
        <v>0.3</v>
      </c>
      <c r="M148" t="s">
        <v>51</v>
      </c>
    </row>
    <row r="149" spans="1:13">
      <c r="A149" t="s">
        <v>46</v>
      </c>
      <c r="B149" t="s">
        <v>58</v>
      </c>
      <c r="C149" t="s">
        <v>339</v>
      </c>
      <c r="D149" t="s">
        <v>49</v>
      </c>
      <c r="E149" t="s">
        <v>340</v>
      </c>
      <c r="F149">
        <v>2021</v>
      </c>
      <c r="G149">
        <v>0</v>
      </c>
      <c r="H149">
        <v>0</v>
      </c>
      <c r="I149">
        <v>0</v>
      </c>
      <c r="J149">
        <v>0</v>
      </c>
      <c r="K149">
        <v>0.105</v>
      </c>
      <c r="L149">
        <v>0.3</v>
      </c>
      <c r="M149" t="s">
        <v>51</v>
      </c>
    </row>
    <row r="150" spans="1:13">
      <c r="A150" t="s">
        <v>46</v>
      </c>
      <c r="B150" t="s">
        <v>58</v>
      </c>
      <c r="C150" t="s">
        <v>341</v>
      </c>
      <c r="D150" t="s">
        <v>49</v>
      </c>
      <c r="E150" t="s">
        <v>342</v>
      </c>
      <c r="F150">
        <v>2021</v>
      </c>
      <c r="G150">
        <v>0</v>
      </c>
      <c r="H150">
        <v>0</v>
      </c>
      <c r="I150">
        <v>0</v>
      </c>
      <c r="J150">
        <v>0</v>
      </c>
      <c r="K150">
        <v>7.5999999999999998E-2</v>
      </c>
      <c r="L150">
        <v>0.3</v>
      </c>
      <c r="M150" t="s">
        <v>51</v>
      </c>
    </row>
    <row r="151" spans="1:13">
      <c r="A151" t="s">
        <v>46</v>
      </c>
      <c r="B151" t="s">
        <v>58</v>
      </c>
      <c r="C151" t="s">
        <v>343</v>
      </c>
      <c r="D151" t="s">
        <v>49</v>
      </c>
      <c r="E151" t="s">
        <v>344</v>
      </c>
      <c r="F151">
        <v>2021</v>
      </c>
      <c r="G151">
        <v>0</v>
      </c>
      <c r="H151">
        <v>0</v>
      </c>
      <c r="I151">
        <v>0</v>
      </c>
      <c r="J151">
        <v>0</v>
      </c>
      <c r="K151">
        <v>1.9E-2</v>
      </c>
      <c r="L151">
        <v>0.3</v>
      </c>
      <c r="M151" t="s">
        <v>51</v>
      </c>
    </row>
    <row r="152" spans="1:13">
      <c r="A152" t="s">
        <v>46</v>
      </c>
      <c r="B152" t="s">
        <v>58</v>
      </c>
      <c r="C152" t="s">
        <v>345</v>
      </c>
      <c r="D152" t="s">
        <v>49</v>
      </c>
      <c r="E152" t="s">
        <v>346</v>
      </c>
      <c r="F152">
        <v>2021</v>
      </c>
      <c r="G152">
        <v>0</v>
      </c>
      <c r="H152">
        <v>0</v>
      </c>
      <c r="I152">
        <v>0</v>
      </c>
      <c r="J152">
        <v>0</v>
      </c>
      <c r="K152">
        <v>6.3E-2</v>
      </c>
      <c r="L152">
        <v>0.3</v>
      </c>
      <c r="M152" t="s">
        <v>51</v>
      </c>
    </row>
    <row r="153" spans="1:13">
      <c r="A153" t="s">
        <v>46</v>
      </c>
      <c r="B153" t="s">
        <v>58</v>
      </c>
      <c r="C153" t="s">
        <v>347</v>
      </c>
      <c r="D153" t="s">
        <v>49</v>
      </c>
      <c r="E153" t="s">
        <v>348</v>
      </c>
      <c r="F153">
        <v>2021</v>
      </c>
      <c r="G153">
        <v>0</v>
      </c>
      <c r="H153">
        <v>0</v>
      </c>
      <c r="I153">
        <v>0</v>
      </c>
      <c r="J153">
        <v>0</v>
      </c>
      <c r="K153">
        <v>0.08</v>
      </c>
      <c r="L153">
        <v>0.3</v>
      </c>
      <c r="M153" t="s">
        <v>51</v>
      </c>
    </row>
    <row r="154" spans="1:13">
      <c r="A154" t="s">
        <v>46</v>
      </c>
      <c r="B154" t="s">
        <v>58</v>
      </c>
      <c r="C154" t="s">
        <v>349</v>
      </c>
      <c r="D154" t="s">
        <v>49</v>
      </c>
      <c r="E154" t="s">
        <v>350</v>
      </c>
      <c r="F154">
        <v>2021</v>
      </c>
      <c r="G154">
        <v>0</v>
      </c>
      <c r="H154">
        <v>0</v>
      </c>
      <c r="I154">
        <v>0</v>
      </c>
      <c r="J154">
        <v>0</v>
      </c>
      <c r="K154">
        <v>7.6999999999999999E-2</v>
      </c>
      <c r="L154">
        <v>0.3</v>
      </c>
      <c r="M154" t="s">
        <v>51</v>
      </c>
    </row>
    <row r="155" spans="1:13">
      <c r="A155" t="s">
        <v>46</v>
      </c>
      <c r="B155" t="s">
        <v>58</v>
      </c>
      <c r="C155" t="s">
        <v>351</v>
      </c>
      <c r="D155" t="s">
        <v>49</v>
      </c>
      <c r="E155" t="s">
        <v>352</v>
      </c>
      <c r="F155">
        <v>2021</v>
      </c>
      <c r="G155">
        <v>0</v>
      </c>
      <c r="H155">
        <v>0</v>
      </c>
      <c r="I155">
        <v>0</v>
      </c>
      <c r="J155">
        <v>0</v>
      </c>
      <c r="K155">
        <v>0.222</v>
      </c>
      <c r="L155">
        <v>0.3</v>
      </c>
      <c r="M155" t="s">
        <v>51</v>
      </c>
    </row>
    <row r="156" spans="1:13">
      <c r="A156" t="s">
        <v>46</v>
      </c>
      <c r="B156" t="s">
        <v>58</v>
      </c>
      <c r="C156" t="s">
        <v>353</v>
      </c>
      <c r="D156" t="s">
        <v>49</v>
      </c>
      <c r="E156" t="s">
        <v>354</v>
      </c>
      <c r="F156">
        <v>2021</v>
      </c>
      <c r="G156">
        <v>0</v>
      </c>
      <c r="H156">
        <v>0</v>
      </c>
      <c r="I156">
        <v>0</v>
      </c>
      <c r="J156">
        <v>0</v>
      </c>
      <c r="K156">
        <v>7.1999999999999995E-2</v>
      </c>
      <c r="L156">
        <v>0.3</v>
      </c>
      <c r="M156" t="s">
        <v>51</v>
      </c>
    </row>
    <row r="157" spans="1:13">
      <c r="A157" t="s">
        <v>46</v>
      </c>
      <c r="B157" t="s">
        <v>58</v>
      </c>
      <c r="C157" t="s">
        <v>355</v>
      </c>
      <c r="D157" t="s">
        <v>49</v>
      </c>
      <c r="E157" t="s">
        <v>356</v>
      </c>
      <c r="F157">
        <v>2021</v>
      </c>
      <c r="G157">
        <v>0</v>
      </c>
      <c r="H157">
        <v>0</v>
      </c>
      <c r="I157">
        <v>0</v>
      </c>
      <c r="J157">
        <v>0</v>
      </c>
      <c r="K157">
        <v>0.23200000000000001</v>
      </c>
      <c r="L157">
        <v>0.3</v>
      </c>
      <c r="M157" t="s">
        <v>51</v>
      </c>
    </row>
    <row r="158" spans="1:13">
      <c r="A158" t="s">
        <v>46</v>
      </c>
      <c r="B158" t="s">
        <v>58</v>
      </c>
      <c r="C158" t="s">
        <v>357</v>
      </c>
      <c r="D158" t="s">
        <v>49</v>
      </c>
      <c r="E158" t="s">
        <v>358</v>
      </c>
      <c r="F158">
        <v>2021</v>
      </c>
      <c r="G158">
        <v>0</v>
      </c>
      <c r="H158">
        <v>0</v>
      </c>
      <c r="I158">
        <v>0</v>
      </c>
      <c r="J158">
        <v>0</v>
      </c>
      <c r="K158">
        <v>9.5000000000000001E-2</v>
      </c>
      <c r="L158">
        <v>0.3</v>
      </c>
      <c r="M158" t="s">
        <v>51</v>
      </c>
    </row>
    <row r="159" spans="1:13">
      <c r="A159" t="s">
        <v>46</v>
      </c>
      <c r="B159" t="s">
        <v>58</v>
      </c>
      <c r="C159" t="s">
        <v>359</v>
      </c>
      <c r="D159" t="s">
        <v>49</v>
      </c>
      <c r="E159" t="s">
        <v>360</v>
      </c>
      <c r="F159">
        <v>2021</v>
      </c>
      <c r="G159">
        <v>0</v>
      </c>
      <c r="H159">
        <v>0</v>
      </c>
      <c r="I159">
        <v>0</v>
      </c>
      <c r="J159">
        <v>0</v>
      </c>
      <c r="K159">
        <v>1.9E-2</v>
      </c>
      <c r="L159">
        <v>0.3</v>
      </c>
      <c r="M159" t="s">
        <v>51</v>
      </c>
    </row>
    <row r="160" spans="1:13">
      <c r="A160" t="s">
        <v>46</v>
      </c>
      <c r="B160" t="s">
        <v>58</v>
      </c>
      <c r="C160" t="s">
        <v>361</v>
      </c>
      <c r="D160" t="s">
        <v>49</v>
      </c>
      <c r="E160" t="s">
        <v>362</v>
      </c>
      <c r="F160">
        <v>2021</v>
      </c>
      <c r="G160">
        <v>0</v>
      </c>
      <c r="H160">
        <v>0</v>
      </c>
      <c r="I160">
        <v>0</v>
      </c>
      <c r="J160">
        <v>0</v>
      </c>
      <c r="K160">
        <v>1.7000000000000001E-2</v>
      </c>
      <c r="L160">
        <v>0.3</v>
      </c>
      <c r="M160" t="s">
        <v>51</v>
      </c>
    </row>
    <row r="161" spans="1:13">
      <c r="A161" t="s">
        <v>46</v>
      </c>
      <c r="B161" t="s">
        <v>58</v>
      </c>
      <c r="C161" t="s">
        <v>363</v>
      </c>
      <c r="D161" t="s">
        <v>49</v>
      </c>
      <c r="E161" t="s">
        <v>364</v>
      </c>
      <c r="F161">
        <v>2020</v>
      </c>
      <c r="G161">
        <v>0</v>
      </c>
      <c r="H161">
        <v>0</v>
      </c>
      <c r="I161">
        <v>0</v>
      </c>
      <c r="J161">
        <v>0</v>
      </c>
      <c r="K161">
        <v>0.26200000000000001</v>
      </c>
      <c r="L161">
        <v>0.3</v>
      </c>
      <c r="M161" t="s">
        <v>51</v>
      </c>
    </row>
    <row r="162" spans="1:13">
      <c r="A162" t="s">
        <v>46</v>
      </c>
      <c r="B162" t="s">
        <v>58</v>
      </c>
      <c r="C162" t="s">
        <v>365</v>
      </c>
      <c r="D162" t="s">
        <v>49</v>
      </c>
      <c r="E162" t="s">
        <v>366</v>
      </c>
      <c r="F162">
        <v>2021</v>
      </c>
      <c r="G162">
        <v>0</v>
      </c>
      <c r="H162">
        <v>0</v>
      </c>
      <c r="I162">
        <v>0</v>
      </c>
      <c r="J162">
        <v>0</v>
      </c>
      <c r="K162">
        <v>0.02</v>
      </c>
      <c r="L162">
        <v>0.3</v>
      </c>
      <c r="M162" t="s">
        <v>51</v>
      </c>
    </row>
    <row r="163" spans="1:13">
      <c r="A163" t="s">
        <v>46</v>
      </c>
      <c r="B163" t="s">
        <v>58</v>
      </c>
      <c r="C163" t="s">
        <v>367</v>
      </c>
      <c r="D163" t="s">
        <v>49</v>
      </c>
      <c r="E163" t="s">
        <v>368</v>
      </c>
      <c r="F163">
        <v>2021</v>
      </c>
      <c r="G163">
        <v>0</v>
      </c>
      <c r="H163">
        <v>0</v>
      </c>
      <c r="I163">
        <v>0</v>
      </c>
      <c r="J163">
        <v>0</v>
      </c>
      <c r="K163">
        <v>1.7000000000000001E-2</v>
      </c>
      <c r="L163">
        <v>0.3</v>
      </c>
      <c r="M163" t="s">
        <v>51</v>
      </c>
    </row>
    <row r="164" spans="1:13">
      <c r="A164" t="s">
        <v>46</v>
      </c>
      <c r="B164" t="s">
        <v>58</v>
      </c>
      <c r="C164" t="s">
        <v>369</v>
      </c>
      <c r="D164" t="s">
        <v>49</v>
      </c>
      <c r="E164" t="s">
        <v>370</v>
      </c>
      <c r="F164">
        <v>2021</v>
      </c>
      <c r="G164">
        <v>0</v>
      </c>
      <c r="H164">
        <v>0</v>
      </c>
      <c r="I164">
        <v>0</v>
      </c>
      <c r="J164">
        <v>0</v>
      </c>
      <c r="K164">
        <v>2.5000000000000001E-2</v>
      </c>
      <c r="L164">
        <v>0.3</v>
      </c>
      <c r="M164" t="s">
        <v>51</v>
      </c>
    </row>
    <row r="165" spans="1:13">
      <c r="A165" t="s">
        <v>46</v>
      </c>
      <c r="B165" t="s">
        <v>58</v>
      </c>
      <c r="C165" t="s">
        <v>371</v>
      </c>
      <c r="D165" t="s">
        <v>49</v>
      </c>
      <c r="E165" t="s">
        <v>372</v>
      </c>
      <c r="F165">
        <v>2020</v>
      </c>
      <c r="G165">
        <v>0</v>
      </c>
      <c r="H165">
        <v>0</v>
      </c>
      <c r="I165">
        <v>0</v>
      </c>
      <c r="J165">
        <v>0</v>
      </c>
      <c r="K165">
        <v>0.17899999999999999</v>
      </c>
      <c r="L165">
        <v>0.3</v>
      </c>
      <c r="M165" t="s">
        <v>51</v>
      </c>
    </row>
    <row r="166" spans="1:13">
      <c r="A166" t="s">
        <v>46</v>
      </c>
      <c r="B166" t="s">
        <v>58</v>
      </c>
      <c r="C166" t="s">
        <v>373</v>
      </c>
      <c r="D166" t="s">
        <v>49</v>
      </c>
      <c r="E166" t="s">
        <v>374</v>
      </c>
      <c r="F166">
        <v>2021</v>
      </c>
      <c r="G166">
        <v>0</v>
      </c>
      <c r="H166">
        <v>0</v>
      </c>
      <c r="I166">
        <v>0</v>
      </c>
      <c r="J166">
        <v>0</v>
      </c>
      <c r="K166">
        <v>1.9E-2</v>
      </c>
      <c r="L166">
        <v>0.3</v>
      </c>
      <c r="M166" t="s">
        <v>51</v>
      </c>
    </row>
    <row r="167" spans="1:13">
      <c r="A167" t="s">
        <v>46</v>
      </c>
      <c r="B167" t="s">
        <v>58</v>
      </c>
      <c r="C167" t="s">
        <v>375</v>
      </c>
      <c r="D167" t="s">
        <v>49</v>
      </c>
      <c r="E167" t="s">
        <v>376</v>
      </c>
      <c r="F167">
        <v>2021</v>
      </c>
      <c r="G167">
        <v>0</v>
      </c>
      <c r="H167">
        <v>0</v>
      </c>
      <c r="I167">
        <v>0</v>
      </c>
      <c r="J167">
        <v>0</v>
      </c>
      <c r="K167">
        <v>4.3999999999999997E-2</v>
      </c>
      <c r="L167">
        <v>0.3</v>
      </c>
      <c r="M167" t="s">
        <v>51</v>
      </c>
    </row>
    <row r="168" spans="1:13">
      <c r="A168" t="s">
        <v>46</v>
      </c>
      <c r="B168" t="s">
        <v>58</v>
      </c>
      <c r="C168" t="s">
        <v>377</v>
      </c>
      <c r="D168" t="s">
        <v>49</v>
      </c>
      <c r="E168" t="s">
        <v>378</v>
      </c>
      <c r="F168">
        <v>2019</v>
      </c>
      <c r="G168">
        <v>0</v>
      </c>
      <c r="H168">
        <v>0</v>
      </c>
      <c r="I168">
        <v>0</v>
      </c>
      <c r="J168">
        <v>0</v>
      </c>
      <c r="K168">
        <v>0.38500000000000001</v>
      </c>
      <c r="L168">
        <v>0.3</v>
      </c>
      <c r="M168" t="s">
        <v>51</v>
      </c>
    </row>
    <row r="169" spans="1:13">
      <c r="A169" t="s">
        <v>46</v>
      </c>
      <c r="B169" t="s">
        <v>58</v>
      </c>
      <c r="C169" t="s">
        <v>379</v>
      </c>
      <c r="D169" t="s">
        <v>49</v>
      </c>
      <c r="E169" t="s">
        <v>380</v>
      </c>
      <c r="F169">
        <v>2021</v>
      </c>
      <c r="G169">
        <v>0</v>
      </c>
      <c r="H169">
        <v>0</v>
      </c>
      <c r="I169">
        <v>0</v>
      </c>
      <c r="J169">
        <v>0</v>
      </c>
      <c r="K169">
        <v>0.161</v>
      </c>
      <c r="L169">
        <v>0.3</v>
      </c>
      <c r="M169" t="s">
        <v>51</v>
      </c>
    </row>
    <row r="170" spans="1:13">
      <c r="A170" t="s">
        <v>46</v>
      </c>
      <c r="B170" t="s">
        <v>58</v>
      </c>
      <c r="C170" t="s">
        <v>381</v>
      </c>
      <c r="D170" t="s">
        <v>49</v>
      </c>
      <c r="E170" t="s">
        <v>382</v>
      </c>
      <c r="F170">
        <v>2021</v>
      </c>
      <c r="G170">
        <v>0</v>
      </c>
      <c r="H170">
        <v>0</v>
      </c>
      <c r="I170">
        <v>0</v>
      </c>
      <c r="J170">
        <v>0</v>
      </c>
      <c r="K170">
        <v>4.7E-2</v>
      </c>
      <c r="L170">
        <v>0.3</v>
      </c>
      <c r="M170" t="s">
        <v>51</v>
      </c>
    </row>
    <row r="171" spans="1:13">
      <c r="A171" t="s">
        <v>46</v>
      </c>
      <c r="B171" t="s">
        <v>58</v>
      </c>
      <c r="C171" t="s">
        <v>383</v>
      </c>
      <c r="D171" t="s">
        <v>49</v>
      </c>
      <c r="E171" t="s">
        <v>384</v>
      </c>
      <c r="F171">
        <v>2021</v>
      </c>
      <c r="G171">
        <v>0</v>
      </c>
      <c r="H171">
        <v>0</v>
      </c>
      <c r="I171">
        <v>0</v>
      </c>
      <c r="J171">
        <v>0</v>
      </c>
      <c r="K171">
        <v>0.10100000000000001</v>
      </c>
      <c r="L171">
        <v>0.3</v>
      </c>
      <c r="M171" t="s">
        <v>51</v>
      </c>
    </row>
    <row r="172" spans="1:13">
      <c r="A172" t="s">
        <v>46</v>
      </c>
      <c r="B172" t="s">
        <v>58</v>
      </c>
      <c r="C172" t="s">
        <v>385</v>
      </c>
      <c r="D172" t="s">
        <v>49</v>
      </c>
      <c r="E172" t="s">
        <v>386</v>
      </c>
      <c r="F172">
        <v>2021</v>
      </c>
      <c r="G172">
        <v>0</v>
      </c>
      <c r="H172">
        <v>0</v>
      </c>
      <c r="I172">
        <v>0</v>
      </c>
      <c r="J172">
        <v>0</v>
      </c>
      <c r="K172">
        <v>0.246</v>
      </c>
      <c r="L172">
        <v>0.3</v>
      </c>
      <c r="M172" t="s">
        <v>51</v>
      </c>
    </row>
    <row r="173" spans="1:13">
      <c r="A173" t="s">
        <v>46</v>
      </c>
      <c r="B173" t="s">
        <v>58</v>
      </c>
      <c r="C173" t="s">
        <v>387</v>
      </c>
      <c r="D173" t="s">
        <v>49</v>
      </c>
      <c r="E173" t="s">
        <v>388</v>
      </c>
      <c r="F173">
        <v>2021</v>
      </c>
      <c r="G173">
        <v>0</v>
      </c>
      <c r="H173">
        <v>0</v>
      </c>
      <c r="I173">
        <v>0</v>
      </c>
      <c r="J173">
        <v>0</v>
      </c>
      <c r="K173">
        <v>0.221</v>
      </c>
      <c r="L173">
        <v>0.3</v>
      </c>
      <c r="M173" t="s">
        <v>51</v>
      </c>
    </row>
    <row r="174" spans="1:13">
      <c r="A174" t="s">
        <v>46</v>
      </c>
      <c r="B174" t="s">
        <v>58</v>
      </c>
      <c r="C174" t="s">
        <v>389</v>
      </c>
      <c r="D174" t="s">
        <v>49</v>
      </c>
      <c r="E174" t="s">
        <v>390</v>
      </c>
      <c r="F174">
        <v>2021</v>
      </c>
      <c r="G174">
        <v>0</v>
      </c>
      <c r="H174">
        <v>0</v>
      </c>
      <c r="I174">
        <v>0</v>
      </c>
      <c r="J174">
        <v>0</v>
      </c>
      <c r="K174">
        <v>7.0999999999999994E-2</v>
      </c>
      <c r="L174">
        <v>0.3</v>
      </c>
      <c r="M174" t="s">
        <v>51</v>
      </c>
    </row>
    <row r="175" spans="1:13">
      <c r="A175" t="s">
        <v>46</v>
      </c>
      <c r="B175" t="s">
        <v>58</v>
      </c>
      <c r="C175" t="s">
        <v>391</v>
      </c>
      <c r="D175" t="s">
        <v>49</v>
      </c>
      <c r="E175" t="s">
        <v>392</v>
      </c>
      <c r="F175">
        <v>2021</v>
      </c>
      <c r="G175">
        <v>0</v>
      </c>
      <c r="H175">
        <v>0</v>
      </c>
      <c r="I175">
        <v>0</v>
      </c>
      <c r="J175">
        <v>0</v>
      </c>
      <c r="K175">
        <v>9.8000000000000004E-2</v>
      </c>
      <c r="L175">
        <v>0.3</v>
      </c>
      <c r="M175" t="s">
        <v>51</v>
      </c>
    </row>
    <row r="176" spans="1:13">
      <c r="A176" t="s">
        <v>46</v>
      </c>
      <c r="B176" t="s">
        <v>58</v>
      </c>
      <c r="C176" t="s">
        <v>393</v>
      </c>
      <c r="D176" t="s">
        <v>49</v>
      </c>
      <c r="E176" t="s">
        <v>394</v>
      </c>
      <c r="F176">
        <v>2021</v>
      </c>
      <c r="G176">
        <v>0</v>
      </c>
      <c r="H176">
        <v>0</v>
      </c>
      <c r="I176">
        <v>0</v>
      </c>
      <c r="J176">
        <v>0</v>
      </c>
      <c r="K176">
        <v>0.27400000000000002</v>
      </c>
      <c r="L176">
        <v>0.3</v>
      </c>
      <c r="M176" t="s">
        <v>51</v>
      </c>
    </row>
    <row r="177" spans="1:13">
      <c r="A177" t="s">
        <v>46</v>
      </c>
      <c r="B177" t="s">
        <v>58</v>
      </c>
      <c r="C177" t="s">
        <v>395</v>
      </c>
      <c r="D177" t="s">
        <v>49</v>
      </c>
      <c r="E177" t="s">
        <v>396</v>
      </c>
      <c r="F177">
        <v>2021</v>
      </c>
      <c r="G177">
        <v>0</v>
      </c>
      <c r="H177">
        <v>0</v>
      </c>
      <c r="I177">
        <v>0</v>
      </c>
      <c r="J177">
        <v>0</v>
      </c>
      <c r="K177">
        <v>0.252</v>
      </c>
      <c r="L177">
        <v>0.3</v>
      </c>
      <c r="M177" t="s">
        <v>51</v>
      </c>
    </row>
    <row r="178" spans="1:13">
      <c r="A178" t="s">
        <v>46</v>
      </c>
      <c r="B178" t="s">
        <v>58</v>
      </c>
      <c r="C178" t="s">
        <v>397</v>
      </c>
      <c r="D178" t="s">
        <v>49</v>
      </c>
      <c r="E178" t="s">
        <v>398</v>
      </c>
      <c r="F178">
        <v>2021</v>
      </c>
      <c r="G178">
        <v>0</v>
      </c>
      <c r="H178">
        <v>0</v>
      </c>
      <c r="I178">
        <v>0</v>
      </c>
      <c r="J178">
        <v>0</v>
      </c>
      <c r="K178">
        <v>0.223</v>
      </c>
      <c r="L178">
        <v>0.3</v>
      </c>
      <c r="M178" t="s">
        <v>51</v>
      </c>
    </row>
    <row r="179" spans="1:13">
      <c r="A179" t="s">
        <v>46</v>
      </c>
      <c r="B179" t="s">
        <v>58</v>
      </c>
      <c r="C179" t="s">
        <v>399</v>
      </c>
      <c r="D179" t="s">
        <v>49</v>
      </c>
      <c r="E179" t="s">
        <v>400</v>
      </c>
      <c r="F179">
        <v>2021</v>
      </c>
      <c r="G179">
        <v>0</v>
      </c>
      <c r="H179">
        <v>0</v>
      </c>
      <c r="I179">
        <v>0</v>
      </c>
      <c r="J179">
        <v>0</v>
      </c>
      <c r="K179">
        <v>0.03</v>
      </c>
      <c r="L179">
        <v>0.3</v>
      </c>
      <c r="M179" t="s">
        <v>51</v>
      </c>
    </row>
    <row r="180" spans="1:13">
      <c r="A180" t="s">
        <v>46</v>
      </c>
      <c r="B180" t="s">
        <v>58</v>
      </c>
      <c r="C180" t="s">
        <v>401</v>
      </c>
      <c r="D180" t="s">
        <v>49</v>
      </c>
      <c r="E180" t="s">
        <v>402</v>
      </c>
      <c r="F180">
        <v>2021</v>
      </c>
      <c r="G180">
        <v>0</v>
      </c>
      <c r="H180">
        <v>0</v>
      </c>
      <c r="I180">
        <v>0</v>
      </c>
      <c r="J180">
        <v>0</v>
      </c>
      <c r="K180">
        <v>1.7999999999999999E-2</v>
      </c>
      <c r="L180">
        <v>0.3</v>
      </c>
      <c r="M180" t="s">
        <v>51</v>
      </c>
    </row>
    <row r="181" spans="1:13">
      <c r="A181" t="s">
        <v>46</v>
      </c>
      <c r="B181" t="s">
        <v>58</v>
      </c>
      <c r="C181" t="s">
        <v>403</v>
      </c>
      <c r="D181" t="s">
        <v>49</v>
      </c>
      <c r="E181" t="s">
        <v>404</v>
      </c>
      <c r="F181">
        <v>2021</v>
      </c>
      <c r="G181">
        <v>0</v>
      </c>
      <c r="H181">
        <v>0</v>
      </c>
      <c r="I181">
        <v>0</v>
      </c>
      <c r="J181">
        <v>0</v>
      </c>
      <c r="K181">
        <v>4.0000000000000001E-3</v>
      </c>
      <c r="L181">
        <v>0.3</v>
      </c>
      <c r="M181" t="s">
        <v>51</v>
      </c>
    </row>
    <row r="182" spans="1:13">
      <c r="A182" t="s">
        <v>46</v>
      </c>
      <c r="B182" t="s">
        <v>58</v>
      </c>
      <c r="C182" t="s">
        <v>405</v>
      </c>
      <c r="D182" t="s">
        <v>49</v>
      </c>
      <c r="E182" t="s">
        <v>406</v>
      </c>
      <c r="F182">
        <v>2019</v>
      </c>
      <c r="G182">
        <v>0</v>
      </c>
      <c r="H182">
        <v>0</v>
      </c>
      <c r="I182">
        <v>0</v>
      </c>
      <c r="J182">
        <v>0</v>
      </c>
      <c r="K182">
        <v>0.38500000000000001</v>
      </c>
      <c r="L182">
        <v>0.3</v>
      </c>
      <c r="M182" t="s">
        <v>51</v>
      </c>
    </row>
    <row r="183" spans="1:13">
      <c r="A183" t="s">
        <v>46</v>
      </c>
      <c r="B183" t="s">
        <v>58</v>
      </c>
      <c r="C183" t="s">
        <v>407</v>
      </c>
      <c r="D183" t="s">
        <v>49</v>
      </c>
      <c r="E183" t="s">
        <v>408</v>
      </c>
      <c r="F183">
        <v>2021</v>
      </c>
      <c r="G183">
        <v>0</v>
      </c>
      <c r="H183">
        <v>0</v>
      </c>
      <c r="I183">
        <v>0</v>
      </c>
      <c r="J183">
        <v>0</v>
      </c>
      <c r="K183">
        <v>0.28399999999999997</v>
      </c>
      <c r="L183">
        <v>0.3</v>
      </c>
      <c r="M183" t="s">
        <v>51</v>
      </c>
    </row>
    <row r="184" spans="1:13">
      <c r="A184" t="s">
        <v>46</v>
      </c>
      <c r="B184" t="s">
        <v>58</v>
      </c>
      <c r="C184" t="s">
        <v>409</v>
      </c>
      <c r="D184" t="s">
        <v>49</v>
      </c>
      <c r="E184" t="s">
        <v>410</v>
      </c>
      <c r="F184">
        <v>2021</v>
      </c>
      <c r="G184">
        <v>0</v>
      </c>
      <c r="H184">
        <v>0</v>
      </c>
      <c r="I184">
        <v>0</v>
      </c>
      <c r="J184">
        <v>0</v>
      </c>
      <c r="K184">
        <v>8.4000000000000005E-2</v>
      </c>
      <c r="L184">
        <v>0.3</v>
      </c>
      <c r="M184" t="s">
        <v>51</v>
      </c>
    </row>
    <row r="185" spans="1:13">
      <c r="A185" t="s">
        <v>46</v>
      </c>
      <c r="B185" t="s">
        <v>58</v>
      </c>
      <c r="C185" t="s">
        <v>411</v>
      </c>
      <c r="D185" t="s">
        <v>49</v>
      </c>
      <c r="E185" t="s">
        <v>412</v>
      </c>
      <c r="F185">
        <v>2021</v>
      </c>
      <c r="G185">
        <v>0</v>
      </c>
      <c r="H185">
        <v>0</v>
      </c>
      <c r="I185">
        <v>0</v>
      </c>
      <c r="J185">
        <v>0</v>
      </c>
      <c r="K185">
        <v>0.252</v>
      </c>
      <c r="L185">
        <v>0.3</v>
      </c>
      <c r="M185" t="s">
        <v>51</v>
      </c>
    </row>
    <row r="186" spans="1:13">
      <c r="A186" t="s">
        <v>46</v>
      </c>
      <c r="B186" t="s">
        <v>58</v>
      </c>
      <c r="C186" t="s">
        <v>413</v>
      </c>
      <c r="D186" t="s">
        <v>49</v>
      </c>
      <c r="E186" t="s">
        <v>414</v>
      </c>
      <c r="F186">
        <v>2020</v>
      </c>
      <c r="G186">
        <v>0</v>
      </c>
      <c r="H186">
        <v>0</v>
      </c>
      <c r="I186">
        <v>0</v>
      </c>
      <c r="J186">
        <v>0</v>
      </c>
      <c r="K186">
        <v>0.29899999999999999</v>
      </c>
      <c r="L186">
        <v>0.3</v>
      </c>
      <c r="M186" t="s">
        <v>51</v>
      </c>
    </row>
    <row r="187" spans="1:13">
      <c r="A187" t="s">
        <v>46</v>
      </c>
      <c r="B187" t="s">
        <v>58</v>
      </c>
      <c r="C187" t="s">
        <v>415</v>
      </c>
      <c r="D187" t="s">
        <v>49</v>
      </c>
      <c r="E187" t="s">
        <v>416</v>
      </c>
      <c r="F187">
        <v>2020</v>
      </c>
      <c r="G187">
        <v>0</v>
      </c>
      <c r="H187">
        <v>0</v>
      </c>
      <c r="I187">
        <v>0</v>
      </c>
      <c r="J187">
        <v>0</v>
      </c>
      <c r="K187">
        <v>0.23499999999999999</v>
      </c>
      <c r="L187">
        <v>0.3</v>
      </c>
      <c r="M187" t="s">
        <v>51</v>
      </c>
    </row>
    <row r="188" spans="1:13">
      <c r="A188" t="s">
        <v>46</v>
      </c>
      <c r="B188" t="s">
        <v>58</v>
      </c>
      <c r="C188" t="s">
        <v>417</v>
      </c>
      <c r="D188" t="s">
        <v>49</v>
      </c>
      <c r="E188" t="s">
        <v>418</v>
      </c>
      <c r="F188">
        <v>2021</v>
      </c>
      <c r="G188">
        <v>0</v>
      </c>
      <c r="H188">
        <v>0</v>
      </c>
      <c r="I188">
        <v>0</v>
      </c>
      <c r="J188">
        <v>0</v>
      </c>
      <c r="K188">
        <v>3.9E-2</v>
      </c>
      <c r="L188">
        <v>0.3</v>
      </c>
      <c r="M188" t="s">
        <v>51</v>
      </c>
    </row>
    <row r="189" spans="1:13">
      <c r="A189" t="s">
        <v>46</v>
      </c>
      <c r="B189" t="s">
        <v>58</v>
      </c>
      <c r="C189" t="s">
        <v>419</v>
      </c>
      <c r="D189" t="s">
        <v>49</v>
      </c>
      <c r="E189" t="s">
        <v>420</v>
      </c>
      <c r="F189">
        <v>2021</v>
      </c>
      <c r="G189">
        <v>0</v>
      </c>
      <c r="H189">
        <v>0</v>
      </c>
      <c r="I189">
        <v>0</v>
      </c>
      <c r="J189">
        <v>0</v>
      </c>
      <c r="K189">
        <v>9.4E-2</v>
      </c>
      <c r="L189">
        <v>0.3</v>
      </c>
      <c r="M189" t="s">
        <v>51</v>
      </c>
    </row>
    <row r="190" spans="1:13">
      <c r="A190" t="s">
        <v>46</v>
      </c>
      <c r="B190" t="s">
        <v>58</v>
      </c>
      <c r="C190" t="s">
        <v>421</v>
      </c>
      <c r="D190" t="s">
        <v>49</v>
      </c>
      <c r="E190" t="s">
        <v>422</v>
      </c>
      <c r="F190">
        <v>2021</v>
      </c>
      <c r="G190">
        <v>0</v>
      </c>
      <c r="H190">
        <v>0</v>
      </c>
      <c r="I190">
        <v>0</v>
      </c>
      <c r="J190">
        <v>0</v>
      </c>
      <c r="K190">
        <v>4.0000000000000001E-3</v>
      </c>
      <c r="L190">
        <v>0.3</v>
      </c>
      <c r="M190" t="s">
        <v>51</v>
      </c>
    </row>
    <row r="191" spans="1:13">
      <c r="A191" t="s">
        <v>46</v>
      </c>
      <c r="B191" t="s">
        <v>58</v>
      </c>
      <c r="C191" t="s">
        <v>423</v>
      </c>
      <c r="D191" t="s">
        <v>49</v>
      </c>
      <c r="E191" t="s">
        <v>424</v>
      </c>
      <c r="F191">
        <v>2021</v>
      </c>
      <c r="G191">
        <v>0</v>
      </c>
      <c r="H191">
        <v>0</v>
      </c>
      <c r="I191">
        <v>0</v>
      </c>
      <c r="J191">
        <v>0</v>
      </c>
      <c r="K191">
        <v>0.02</v>
      </c>
      <c r="L191">
        <v>0.3</v>
      </c>
      <c r="M191" t="s">
        <v>51</v>
      </c>
    </row>
    <row r="192" spans="1:13">
      <c r="A192" t="s">
        <v>46</v>
      </c>
      <c r="B192" t="s">
        <v>58</v>
      </c>
      <c r="C192" t="s">
        <v>425</v>
      </c>
      <c r="D192" t="s">
        <v>49</v>
      </c>
      <c r="E192" t="s">
        <v>426</v>
      </c>
      <c r="F192">
        <v>2021</v>
      </c>
      <c r="G192">
        <v>0</v>
      </c>
      <c r="H192">
        <v>0</v>
      </c>
      <c r="I192">
        <v>0</v>
      </c>
      <c r="J192">
        <v>0</v>
      </c>
      <c r="K192">
        <v>0.123</v>
      </c>
      <c r="L192">
        <v>0.3</v>
      </c>
      <c r="M192" t="s">
        <v>51</v>
      </c>
    </row>
    <row r="193" spans="1:13">
      <c r="A193" t="s">
        <v>46</v>
      </c>
      <c r="B193" t="s">
        <v>58</v>
      </c>
      <c r="C193" t="s">
        <v>427</v>
      </c>
      <c r="D193" t="s">
        <v>49</v>
      </c>
      <c r="E193" t="s">
        <v>428</v>
      </c>
      <c r="F193">
        <v>2021</v>
      </c>
      <c r="G193">
        <v>0</v>
      </c>
      <c r="H193">
        <v>0</v>
      </c>
      <c r="I193">
        <v>0</v>
      </c>
      <c r="J193">
        <v>0</v>
      </c>
      <c r="K193">
        <v>9.2999999999999999E-2</v>
      </c>
      <c r="L193">
        <v>0.3</v>
      </c>
      <c r="M193" t="s">
        <v>51</v>
      </c>
    </row>
    <row r="194" spans="1:13">
      <c r="A194" t="s">
        <v>46</v>
      </c>
      <c r="B194" t="s">
        <v>58</v>
      </c>
      <c r="C194" t="s">
        <v>429</v>
      </c>
      <c r="D194" t="s">
        <v>49</v>
      </c>
      <c r="E194" t="s">
        <v>430</v>
      </c>
      <c r="F194">
        <v>2021</v>
      </c>
      <c r="G194">
        <v>0</v>
      </c>
      <c r="H194">
        <v>0</v>
      </c>
      <c r="I194">
        <v>0</v>
      </c>
      <c r="J194">
        <v>0</v>
      </c>
      <c r="K194">
        <v>1.7999999999999999E-2</v>
      </c>
      <c r="L194">
        <v>0.3</v>
      </c>
      <c r="M194" t="s">
        <v>51</v>
      </c>
    </row>
    <row r="195" spans="1:13">
      <c r="A195" t="s">
        <v>46</v>
      </c>
      <c r="B195" t="s">
        <v>58</v>
      </c>
      <c r="C195" t="s">
        <v>431</v>
      </c>
      <c r="D195" t="s">
        <v>49</v>
      </c>
      <c r="E195" t="s">
        <v>432</v>
      </c>
      <c r="F195">
        <v>2021</v>
      </c>
      <c r="G195">
        <v>0</v>
      </c>
      <c r="H195">
        <v>0</v>
      </c>
      <c r="I195">
        <v>0</v>
      </c>
      <c r="J195">
        <v>0</v>
      </c>
      <c r="K195">
        <v>7.0000000000000001E-3</v>
      </c>
      <c r="L195">
        <v>0.3</v>
      </c>
      <c r="M195" t="s">
        <v>51</v>
      </c>
    </row>
    <row r="196" spans="1:13">
      <c r="A196" t="s">
        <v>46</v>
      </c>
      <c r="B196" t="s">
        <v>58</v>
      </c>
      <c r="C196" t="s">
        <v>433</v>
      </c>
      <c r="D196" t="s">
        <v>49</v>
      </c>
      <c r="E196" t="s">
        <v>434</v>
      </c>
      <c r="F196">
        <v>2021</v>
      </c>
      <c r="G196">
        <v>0</v>
      </c>
      <c r="H196">
        <v>0</v>
      </c>
      <c r="I196">
        <v>0</v>
      </c>
      <c r="J196">
        <v>0</v>
      </c>
      <c r="K196">
        <v>0.115</v>
      </c>
      <c r="L196">
        <v>0.3</v>
      </c>
      <c r="M196" t="s">
        <v>51</v>
      </c>
    </row>
    <row r="197" spans="1:13">
      <c r="A197" t="s">
        <v>46</v>
      </c>
      <c r="B197" t="s">
        <v>58</v>
      </c>
      <c r="C197" t="s">
        <v>435</v>
      </c>
      <c r="D197" t="s">
        <v>49</v>
      </c>
      <c r="E197" t="s">
        <v>436</v>
      </c>
      <c r="F197">
        <v>2021</v>
      </c>
      <c r="G197">
        <v>0</v>
      </c>
      <c r="H197">
        <v>0</v>
      </c>
      <c r="I197">
        <v>0</v>
      </c>
      <c r="J197">
        <v>0</v>
      </c>
      <c r="K197">
        <v>7.0000000000000007E-2</v>
      </c>
      <c r="L197">
        <v>0.3</v>
      </c>
      <c r="M197" t="s">
        <v>51</v>
      </c>
    </row>
    <row r="198" spans="1:13">
      <c r="A198" t="s">
        <v>46</v>
      </c>
      <c r="B198" t="s">
        <v>58</v>
      </c>
      <c r="C198" t="s">
        <v>437</v>
      </c>
      <c r="D198" t="s">
        <v>49</v>
      </c>
      <c r="E198" t="s">
        <v>438</v>
      </c>
      <c r="F198">
        <v>2021</v>
      </c>
      <c r="G198">
        <v>0</v>
      </c>
      <c r="H198">
        <v>0</v>
      </c>
      <c r="I198">
        <v>0</v>
      </c>
      <c r="J198">
        <v>0</v>
      </c>
      <c r="K198">
        <v>4.5999999999999999E-2</v>
      </c>
      <c r="L198">
        <v>0.3</v>
      </c>
      <c r="M198" t="s">
        <v>51</v>
      </c>
    </row>
    <row r="199" spans="1:13">
      <c r="A199" t="s">
        <v>46</v>
      </c>
      <c r="B199" t="s">
        <v>58</v>
      </c>
      <c r="C199" t="s">
        <v>439</v>
      </c>
      <c r="D199" t="s">
        <v>49</v>
      </c>
      <c r="E199" t="s">
        <v>440</v>
      </c>
      <c r="F199">
        <v>2021</v>
      </c>
      <c r="G199">
        <v>0</v>
      </c>
      <c r="H199">
        <v>0</v>
      </c>
      <c r="I199">
        <v>0</v>
      </c>
      <c r="J199">
        <v>0</v>
      </c>
      <c r="K199">
        <v>7.6999999999999999E-2</v>
      </c>
      <c r="L199">
        <v>0.3</v>
      </c>
      <c r="M199" t="s">
        <v>51</v>
      </c>
    </row>
    <row r="200" spans="1:13">
      <c r="A200" t="s">
        <v>46</v>
      </c>
      <c r="B200" t="s">
        <v>58</v>
      </c>
      <c r="C200" t="s">
        <v>441</v>
      </c>
      <c r="D200" t="s">
        <v>49</v>
      </c>
      <c r="E200" t="s">
        <v>442</v>
      </c>
      <c r="F200">
        <v>2021</v>
      </c>
      <c r="G200">
        <v>0</v>
      </c>
      <c r="H200">
        <v>0</v>
      </c>
      <c r="I200">
        <v>0</v>
      </c>
      <c r="J200">
        <v>0</v>
      </c>
      <c r="K200">
        <v>8.8999999999999996E-2</v>
      </c>
      <c r="L200">
        <v>0.3</v>
      </c>
      <c r="M200" t="s">
        <v>51</v>
      </c>
    </row>
    <row r="201" spans="1:13">
      <c r="A201" t="s">
        <v>46</v>
      </c>
      <c r="B201" t="s">
        <v>58</v>
      </c>
      <c r="C201" t="s">
        <v>443</v>
      </c>
      <c r="D201" t="s">
        <v>49</v>
      </c>
      <c r="E201" t="s">
        <v>444</v>
      </c>
      <c r="F201">
        <v>2021</v>
      </c>
      <c r="G201">
        <v>0</v>
      </c>
      <c r="H201">
        <v>0</v>
      </c>
      <c r="I201">
        <v>0</v>
      </c>
      <c r="J201">
        <v>0</v>
      </c>
      <c r="K201">
        <v>0.113</v>
      </c>
      <c r="L201">
        <v>0.3</v>
      </c>
      <c r="M201" t="s">
        <v>51</v>
      </c>
    </row>
    <row r="202" spans="1:13">
      <c r="A202" t="s">
        <v>46</v>
      </c>
      <c r="B202" t="s">
        <v>58</v>
      </c>
      <c r="C202" t="s">
        <v>445</v>
      </c>
      <c r="D202" t="s">
        <v>49</v>
      </c>
      <c r="E202" t="s">
        <v>446</v>
      </c>
      <c r="F202">
        <v>2019</v>
      </c>
      <c r="G202">
        <v>0</v>
      </c>
      <c r="H202">
        <v>0</v>
      </c>
      <c r="I202">
        <v>0</v>
      </c>
      <c r="J202">
        <v>0</v>
      </c>
      <c r="K202">
        <v>0.38500000000000001</v>
      </c>
      <c r="L202">
        <v>0.3</v>
      </c>
      <c r="M202" t="s">
        <v>51</v>
      </c>
    </row>
    <row r="203" spans="1:13">
      <c r="A203" t="s">
        <v>46</v>
      </c>
      <c r="B203" t="s">
        <v>58</v>
      </c>
      <c r="C203" t="s">
        <v>447</v>
      </c>
      <c r="D203" t="s">
        <v>49</v>
      </c>
      <c r="E203" t="s">
        <v>448</v>
      </c>
      <c r="F203">
        <v>2021</v>
      </c>
      <c r="G203">
        <v>0</v>
      </c>
      <c r="H203">
        <v>0</v>
      </c>
      <c r="I203">
        <v>0</v>
      </c>
      <c r="J203">
        <v>0</v>
      </c>
      <c r="K203">
        <v>0.13800000000000001</v>
      </c>
      <c r="L203">
        <v>0.3</v>
      </c>
      <c r="M203" t="s">
        <v>51</v>
      </c>
    </row>
    <row r="204" spans="1:13">
      <c r="A204" t="s">
        <v>46</v>
      </c>
      <c r="B204" t="s">
        <v>58</v>
      </c>
      <c r="C204" t="s">
        <v>449</v>
      </c>
      <c r="D204" t="s">
        <v>49</v>
      </c>
      <c r="E204" t="s">
        <v>450</v>
      </c>
      <c r="F204">
        <v>2021</v>
      </c>
      <c r="G204">
        <v>0</v>
      </c>
      <c r="H204">
        <v>0</v>
      </c>
      <c r="I204">
        <v>0</v>
      </c>
      <c r="J204">
        <v>0</v>
      </c>
      <c r="K204">
        <v>0.247</v>
      </c>
      <c r="L204">
        <v>0.3</v>
      </c>
      <c r="M204" t="s">
        <v>51</v>
      </c>
    </row>
    <row r="205" spans="1:13">
      <c r="A205" t="s">
        <v>46</v>
      </c>
      <c r="B205" t="s">
        <v>58</v>
      </c>
      <c r="C205" t="s">
        <v>451</v>
      </c>
      <c r="D205" t="s">
        <v>49</v>
      </c>
      <c r="E205" t="s">
        <v>452</v>
      </c>
      <c r="F205">
        <v>2020</v>
      </c>
      <c r="G205">
        <v>0</v>
      </c>
      <c r="H205">
        <v>0</v>
      </c>
      <c r="I205">
        <v>0</v>
      </c>
      <c r="J205">
        <v>0</v>
      </c>
      <c r="K205">
        <v>1.2E-2</v>
      </c>
      <c r="L205">
        <v>0.3</v>
      </c>
      <c r="M205" t="s">
        <v>51</v>
      </c>
    </row>
    <row r="206" spans="1:13">
      <c r="A206" t="s">
        <v>46</v>
      </c>
      <c r="B206" t="s">
        <v>58</v>
      </c>
      <c r="C206" t="s">
        <v>453</v>
      </c>
      <c r="D206" t="s">
        <v>49</v>
      </c>
      <c r="E206" t="s">
        <v>454</v>
      </c>
      <c r="F206">
        <v>2021</v>
      </c>
      <c r="G206">
        <v>0</v>
      </c>
      <c r="H206">
        <v>0</v>
      </c>
      <c r="I206">
        <v>0</v>
      </c>
      <c r="J206">
        <v>0</v>
      </c>
      <c r="K206">
        <v>0.219</v>
      </c>
      <c r="L206">
        <v>0.3</v>
      </c>
      <c r="M206" t="s">
        <v>51</v>
      </c>
    </row>
    <row r="207" spans="1:13">
      <c r="A207" t="s">
        <v>46</v>
      </c>
      <c r="B207" t="s">
        <v>58</v>
      </c>
      <c r="C207" t="s">
        <v>455</v>
      </c>
      <c r="D207" t="s">
        <v>49</v>
      </c>
      <c r="E207" t="s">
        <v>456</v>
      </c>
      <c r="F207">
        <v>2021</v>
      </c>
      <c r="G207">
        <v>0</v>
      </c>
      <c r="H207">
        <v>0</v>
      </c>
      <c r="I207">
        <v>0</v>
      </c>
      <c r="J207">
        <v>0</v>
      </c>
      <c r="K207">
        <v>0.113</v>
      </c>
      <c r="L207">
        <v>0.3</v>
      </c>
      <c r="M207" t="s">
        <v>51</v>
      </c>
    </row>
    <row r="208" spans="1:13">
      <c r="A208" t="s">
        <v>46</v>
      </c>
      <c r="B208" t="s">
        <v>58</v>
      </c>
      <c r="C208" t="s">
        <v>457</v>
      </c>
      <c r="D208" t="s">
        <v>49</v>
      </c>
      <c r="E208" t="s">
        <v>458</v>
      </c>
      <c r="F208">
        <v>2020</v>
      </c>
      <c r="G208">
        <v>0</v>
      </c>
      <c r="H208">
        <v>0</v>
      </c>
      <c r="I208">
        <v>0</v>
      </c>
      <c r="J208">
        <v>0</v>
      </c>
      <c r="K208">
        <v>7.0999999999999994E-2</v>
      </c>
      <c r="L208">
        <v>0.3</v>
      </c>
      <c r="M208" t="s">
        <v>51</v>
      </c>
    </row>
    <row r="209" spans="1:13">
      <c r="A209" t="s">
        <v>46</v>
      </c>
      <c r="B209" t="s">
        <v>58</v>
      </c>
      <c r="C209" t="s">
        <v>459</v>
      </c>
      <c r="D209" t="s">
        <v>49</v>
      </c>
      <c r="E209" t="s">
        <v>460</v>
      </c>
      <c r="F209">
        <v>2021</v>
      </c>
      <c r="G209">
        <v>0</v>
      </c>
      <c r="H209">
        <v>0</v>
      </c>
      <c r="I209">
        <v>0</v>
      </c>
      <c r="J209">
        <v>0</v>
      </c>
      <c r="K209">
        <v>6.6000000000000003E-2</v>
      </c>
      <c r="L209">
        <v>0.3</v>
      </c>
      <c r="M209" t="s">
        <v>51</v>
      </c>
    </row>
    <row r="210" spans="1:13">
      <c r="A210" t="s">
        <v>46</v>
      </c>
      <c r="B210" t="s">
        <v>58</v>
      </c>
      <c r="C210" t="s">
        <v>461</v>
      </c>
      <c r="D210" t="s">
        <v>49</v>
      </c>
      <c r="E210" t="s">
        <v>462</v>
      </c>
      <c r="F210">
        <v>2021</v>
      </c>
      <c r="G210">
        <v>0</v>
      </c>
      <c r="H210">
        <v>0</v>
      </c>
      <c r="I210">
        <v>0</v>
      </c>
      <c r="J210">
        <v>0</v>
      </c>
      <c r="K210">
        <v>8.2000000000000003E-2</v>
      </c>
      <c r="L210">
        <v>0.3</v>
      </c>
      <c r="M210" t="s">
        <v>51</v>
      </c>
    </row>
    <row r="211" spans="1:13">
      <c r="A211" t="s">
        <v>46</v>
      </c>
      <c r="B211" t="s">
        <v>58</v>
      </c>
      <c r="C211" t="s">
        <v>463</v>
      </c>
      <c r="D211" t="s">
        <v>49</v>
      </c>
      <c r="E211" t="s">
        <v>464</v>
      </c>
      <c r="F211">
        <v>2021</v>
      </c>
      <c r="G211">
        <v>0</v>
      </c>
      <c r="H211">
        <v>0</v>
      </c>
      <c r="I211">
        <v>0</v>
      </c>
      <c r="J211">
        <v>0</v>
      </c>
      <c r="K211">
        <v>4.3999999999999997E-2</v>
      </c>
      <c r="L211">
        <v>0.3</v>
      </c>
      <c r="M211" t="s">
        <v>51</v>
      </c>
    </row>
    <row r="212" spans="1:13">
      <c r="A212" t="s">
        <v>46</v>
      </c>
      <c r="B212" t="s">
        <v>58</v>
      </c>
      <c r="C212" t="s">
        <v>465</v>
      </c>
      <c r="D212" t="s">
        <v>49</v>
      </c>
      <c r="E212" t="s">
        <v>466</v>
      </c>
      <c r="F212">
        <v>2021</v>
      </c>
      <c r="G212">
        <v>0</v>
      </c>
      <c r="H212">
        <v>0</v>
      </c>
      <c r="I212">
        <v>0</v>
      </c>
      <c r="J212">
        <v>0</v>
      </c>
      <c r="K212">
        <v>3.5000000000000003E-2</v>
      </c>
      <c r="L212">
        <v>0.3</v>
      </c>
      <c r="M212" t="s">
        <v>51</v>
      </c>
    </row>
    <row r="213" spans="1:13">
      <c r="A213" t="s">
        <v>46</v>
      </c>
      <c r="B213" t="s">
        <v>58</v>
      </c>
      <c r="C213" t="s">
        <v>467</v>
      </c>
      <c r="D213" t="s">
        <v>49</v>
      </c>
      <c r="E213" t="s">
        <v>468</v>
      </c>
      <c r="F213">
        <v>2021</v>
      </c>
      <c r="G213">
        <v>0</v>
      </c>
      <c r="H213">
        <v>0</v>
      </c>
      <c r="I213">
        <v>0</v>
      </c>
      <c r="J213">
        <v>0</v>
      </c>
      <c r="K213">
        <v>0.129</v>
      </c>
      <c r="L213">
        <v>0.3</v>
      </c>
      <c r="M213" t="s">
        <v>51</v>
      </c>
    </row>
    <row r="214" spans="1:13">
      <c r="A214" t="s">
        <v>46</v>
      </c>
      <c r="B214" t="s">
        <v>58</v>
      </c>
      <c r="C214" t="s">
        <v>469</v>
      </c>
      <c r="D214" t="s">
        <v>49</v>
      </c>
      <c r="E214" t="s">
        <v>470</v>
      </c>
      <c r="F214">
        <v>2021</v>
      </c>
      <c r="G214">
        <v>0</v>
      </c>
      <c r="H214">
        <v>0</v>
      </c>
      <c r="I214">
        <v>0</v>
      </c>
      <c r="J214">
        <v>0</v>
      </c>
      <c r="K214">
        <v>0.109</v>
      </c>
      <c r="L214">
        <v>0.3</v>
      </c>
      <c r="M214" t="s">
        <v>51</v>
      </c>
    </row>
    <row r="215" spans="1:13">
      <c r="A215" t="s">
        <v>46</v>
      </c>
      <c r="B215" t="s">
        <v>58</v>
      </c>
      <c r="C215" t="s">
        <v>471</v>
      </c>
      <c r="D215" t="s">
        <v>49</v>
      </c>
      <c r="E215" t="s">
        <v>472</v>
      </c>
      <c r="F215">
        <v>2021</v>
      </c>
      <c r="G215">
        <v>0</v>
      </c>
      <c r="H215">
        <v>0</v>
      </c>
      <c r="I215">
        <v>0</v>
      </c>
      <c r="J215">
        <v>0</v>
      </c>
      <c r="K215">
        <v>6.6000000000000003E-2</v>
      </c>
      <c r="L215">
        <v>0.3</v>
      </c>
      <c r="M215" t="s">
        <v>51</v>
      </c>
    </row>
    <row r="216" spans="1:13">
      <c r="A216" t="s">
        <v>46</v>
      </c>
      <c r="B216" t="s">
        <v>58</v>
      </c>
      <c r="C216" t="s">
        <v>473</v>
      </c>
      <c r="D216" t="s">
        <v>49</v>
      </c>
      <c r="E216" t="s">
        <v>474</v>
      </c>
      <c r="F216">
        <v>2021</v>
      </c>
      <c r="G216">
        <v>0</v>
      </c>
      <c r="H216">
        <v>0</v>
      </c>
      <c r="I216">
        <v>0</v>
      </c>
      <c r="J216">
        <v>0</v>
      </c>
      <c r="K216">
        <v>0.108</v>
      </c>
      <c r="L216">
        <v>0.3</v>
      </c>
      <c r="M216" t="s">
        <v>51</v>
      </c>
    </row>
    <row r="217" spans="1:13">
      <c r="A217" t="s">
        <v>46</v>
      </c>
      <c r="B217" t="s">
        <v>58</v>
      </c>
      <c r="C217" t="s">
        <v>475</v>
      </c>
      <c r="D217" t="s">
        <v>49</v>
      </c>
      <c r="E217" t="s">
        <v>476</v>
      </c>
      <c r="F217">
        <v>2021</v>
      </c>
      <c r="G217">
        <v>0</v>
      </c>
      <c r="H217">
        <v>0</v>
      </c>
      <c r="I217">
        <v>0</v>
      </c>
      <c r="J217">
        <v>0</v>
      </c>
      <c r="K217">
        <v>1.0999999999999999E-2</v>
      </c>
      <c r="L217">
        <v>0.3</v>
      </c>
      <c r="M217" t="s">
        <v>51</v>
      </c>
    </row>
    <row r="218" spans="1:13">
      <c r="A218" t="s">
        <v>46</v>
      </c>
      <c r="B218" t="s">
        <v>58</v>
      </c>
      <c r="C218" t="s">
        <v>477</v>
      </c>
      <c r="D218" t="s">
        <v>49</v>
      </c>
      <c r="E218" t="s">
        <v>478</v>
      </c>
      <c r="F218">
        <v>2021</v>
      </c>
      <c r="G218">
        <v>0</v>
      </c>
      <c r="H218">
        <v>0</v>
      </c>
      <c r="I218">
        <v>0</v>
      </c>
      <c r="J218">
        <v>0</v>
      </c>
      <c r="K218">
        <v>0.108</v>
      </c>
      <c r="L218">
        <v>0.3</v>
      </c>
      <c r="M218" t="s">
        <v>51</v>
      </c>
    </row>
    <row r="219" spans="1:13">
      <c r="A219" t="s">
        <v>46</v>
      </c>
      <c r="B219" t="s">
        <v>58</v>
      </c>
      <c r="C219" t="s">
        <v>479</v>
      </c>
      <c r="D219" t="s">
        <v>49</v>
      </c>
      <c r="E219" t="s">
        <v>480</v>
      </c>
      <c r="F219">
        <v>2021</v>
      </c>
      <c r="G219">
        <v>0</v>
      </c>
      <c r="H219">
        <v>0</v>
      </c>
      <c r="I219">
        <v>0</v>
      </c>
      <c r="J219">
        <v>0</v>
      </c>
      <c r="K219">
        <v>9.7000000000000003E-2</v>
      </c>
      <c r="L219">
        <v>0.3</v>
      </c>
      <c r="M219" t="s">
        <v>51</v>
      </c>
    </row>
    <row r="220" spans="1:13">
      <c r="A220" t="s">
        <v>46</v>
      </c>
      <c r="B220" t="s">
        <v>58</v>
      </c>
      <c r="C220" t="s">
        <v>481</v>
      </c>
      <c r="D220" t="s">
        <v>49</v>
      </c>
      <c r="E220" t="s">
        <v>482</v>
      </c>
      <c r="F220">
        <v>2021</v>
      </c>
      <c r="G220">
        <v>0</v>
      </c>
      <c r="H220">
        <v>0</v>
      </c>
      <c r="I220">
        <v>0</v>
      </c>
      <c r="J220">
        <v>0</v>
      </c>
      <c r="K220">
        <v>1.7999999999999999E-2</v>
      </c>
      <c r="L220">
        <v>0.3</v>
      </c>
      <c r="M220" t="s">
        <v>51</v>
      </c>
    </row>
    <row r="221" spans="1:13">
      <c r="A221" t="s">
        <v>46</v>
      </c>
      <c r="B221" t="s">
        <v>58</v>
      </c>
      <c r="C221" t="s">
        <v>483</v>
      </c>
      <c r="D221" t="s">
        <v>49</v>
      </c>
      <c r="E221" t="s">
        <v>484</v>
      </c>
      <c r="F221">
        <v>2021</v>
      </c>
      <c r="G221">
        <v>0</v>
      </c>
      <c r="H221">
        <v>0</v>
      </c>
      <c r="I221">
        <v>0</v>
      </c>
      <c r="J221">
        <v>0</v>
      </c>
      <c r="K221">
        <v>6.5000000000000002E-2</v>
      </c>
      <c r="L221">
        <v>0.3</v>
      </c>
      <c r="M221" t="s">
        <v>51</v>
      </c>
    </row>
    <row r="222" spans="1:13">
      <c r="A222" t="s">
        <v>46</v>
      </c>
      <c r="B222" t="s">
        <v>58</v>
      </c>
      <c r="C222" t="s">
        <v>485</v>
      </c>
      <c r="D222" t="s">
        <v>49</v>
      </c>
      <c r="E222" t="s">
        <v>486</v>
      </c>
      <c r="F222">
        <v>2021</v>
      </c>
      <c r="G222">
        <v>0</v>
      </c>
      <c r="H222">
        <v>0</v>
      </c>
      <c r="I222">
        <v>0</v>
      </c>
      <c r="J222">
        <v>0</v>
      </c>
      <c r="K222">
        <v>9.0999999999999998E-2</v>
      </c>
      <c r="L222">
        <v>0.3</v>
      </c>
      <c r="M222" t="s">
        <v>51</v>
      </c>
    </row>
    <row r="223" spans="1:13">
      <c r="A223" t="s">
        <v>46</v>
      </c>
      <c r="B223" t="s">
        <v>58</v>
      </c>
      <c r="C223" t="s">
        <v>487</v>
      </c>
      <c r="D223" t="s">
        <v>49</v>
      </c>
      <c r="E223" t="s">
        <v>488</v>
      </c>
      <c r="F223">
        <v>2021</v>
      </c>
      <c r="G223">
        <v>0</v>
      </c>
      <c r="H223">
        <v>0</v>
      </c>
      <c r="I223">
        <v>0</v>
      </c>
      <c r="J223">
        <v>0</v>
      </c>
      <c r="K223">
        <v>0.15</v>
      </c>
      <c r="L223">
        <v>0.3</v>
      </c>
      <c r="M223" t="s">
        <v>51</v>
      </c>
    </row>
    <row r="224" spans="1:13">
      <c r="A224" t="s">
        <v>46</v>
      </c>
      <c r="B224" t="s">
        <v>58</v>
      </c>
      <c r="C224" t="s">
        <v>489</v>
      </c>
      <c r="D224" t="s">
        <v>49</v>
      </c>
      <c r="E224" t="s">
        <v>490</v>
      </c>
      <c r="F224">
        <v>2021</v>
      </c>
      <c r="G224">
        <v>0</v>
      </c>
      <c r="H224">
        <v>0</v>
      </c>
      <c r="I224">
        <v>0</v>
      </c>
      <c r="J224">
        <v>0</v>
      </c>
      <c r="K224">
        <v>4.0000000000000001E-3</v>
      </c>
      <c r="L224">
        <v>0.3</v>
      </c>
      <c r="M224" t="s">
        <v>51</v>
      </c>
    </row>
    <row r="225" spans="1:13">
      <c r="A225" t="s">
        <v>46</v>
      </c>
      <c r="B225" t="s">
        <v>58</v>
      </c>
      <c r="C225" t="s">
        <v>491</v>
      </c>
      <c r="D225" t="s">
        <v>49</v>
      </c>
      <c r="E225" t="s">
        <v>492</v>
      </c>
      <c r="F225">
        <v>2021</v>
      </c>
      <c r="G225">
        <v>0</v>
      </c>
      <c r="H225">
        <v>0</v>
      </c>
      <c r="I225">
        <v>0</v>
      </c>
      <c r="J225">
        <v>0</v>
      </c>
      <c r="K225">
        <v>0.28100000000000003</v>
      </c>
      <c r="L225">
        <v>0.3</v>
      </c>
      <c r="M225" t="s">
        <v>51</v>
      </c>
    </row>
    <row r="226" spans="1:13">
      <c r="A226" t="s">
        <v>46</v>
      </c>
      <c r="B226" t="s">
        <v>58</v>
      </c>
      <c r="C226" t="s">
        <v>493</v>
      </c>
      <c r="D226" t="s">
        <v>49</v>
      </c>
      <c r="E226" t="s">
        <v>494</v>
      </c>
      <c r="F226">
        <v>2021</v>
      </c>
      <c r="G226">
        <v>0</v>
      </c>
      <c r="H226">
        <v>0</v>
      </c>
      <c r="I226">
        <v>0</v>
      </c>
      <c r="J226">
        <v>0</v>
      </c>
      <c r="K226">
        <v>0.21199999999999999</v>
      </c>
      <c r="L226">
        <v>0.3</v>
      </c>
      <c r="M226" t="s">
        <v>51</v>
      </c>
    </row>
    <row r="227" spans="1:13">
      <c r="A227" t="s">
        <v>46</v>
      </c>
      <c r="B227" t="s">
        <v>58</v>
      </c>
      <c r="C227" t="s">
        <v>495</v>
      </c>
      <c r="D227" t="s">
        <v>49</v>
      </c>
      <c r="E227" t="s">
        <v>496</v>
      </c>
      <c r="F227">
        <v>2021</v>
      </c>
      <c r="G227">
        <v>0</v>
      </c>
      <c r="H227">
        <v>0</v>
      </c>
      <c r="I227">
        <v>0</v>
      </c>
      <c r="J227">
        <v>0</v>
      </c>
      <c r="K227">
        <v>0.124</v>
      </c>
      <c r="L227">
        <v>0.3</v>
      </c>
      <c r="M227" t="s">
        <v>51</v>
      </c>
    </row>
    <row r="228" spans="1:13">
      <c r="A228" t="s">
        <v>46</v>
      </c>
      <c r="B228" t="s">
        <v>58</v>
      </c>
      <c r="C228" t="s">
        <v>497</v>
      </c>
      <c r="D228" t="s">
        <v>49</v>
      </c>
      <c r="E228" t="s">
        <v>498</v>
      </c>
      <c r="F228">
        <v>2021</v>
      </c>
      <c r="G228">
        <v>0</v>
      </c>
      <c r="H228">
        <v>0</v>
      </c>
      <c r="I228">
        <v>0</v>
      </c>
      <c r="J228">
        <v>0</v>
      </c>
      <c r="K228">
        <v>5.2999999999999999E-2</v>
      </c>
      <c r="L228">
        <v>0.3</v>
      </c>
      <c r="M228" t="s">
        <v>51</v>
      </c>
    </row>
    <row r="229" spans="1:13">
      <c r="A229" t="s">
        <v>46</v>
      </c>
      <c r="B229" t="s">
        <v>58</v>
      </c>
      <c r="C229" t="s">
        <v>499</v>
      </c>
      <c r="D229" t="s">
        <v>49</v>
      </c>
      <c r="E229" t="s">
        <v>500</v>
      </c>
      <c r="F229">
        <v>2021</v>
      </c>
      <c r="G229">
        <v>0</v>
      </c>
      <c r="H229">
        <v>0</v>
      </c>
      <c r="I229">
        <v>0</v>
      </c>
      <c r="J229">
        <v>0</v>
      </c>
      <c r="K229">
        <v>5.0999999999999997E-2</v>
      </c>
      <c r="L229">
        <v>0.3</v>
      </c>
      <c r="M229" t="s">
        <v>51</v>
      </c>
    </row>
    <row r="230" spans="1:13">
      <c r="A230" t="s">
        <v>46</v>
      </c>
      <c r="B230" t="s">
        <v>58</v>
      </c>
      <c r="C230" t="s">
        <v>501</v>
      </c>
      <c r="D230" t="s">
        <v>49</v>
      </c>
      <c r="E230" t="s">
        <v>502</v>
      </c>
      <c r="F230">
        <v>2021</v>
      </c>
      <c r="G230">
        <v>0</v>
      </c>
      <c r="H230">
        <v>0</v>
      </c>
      <c r="I230">
        <v>0</v>
      </c>
      <c r="J230">
        <v>0</v>
      </c>
      <c r="K230">
        <v>8.3000000000000004E-2</v>
      </c>
      <c r="L230">
        <v>0.3</v>
      </c>
      <c r="M230" t="s">
        <v>51</v>
      </c>
    </row>
    <row r="231" spans="1:13">
      <c r="A231" t="s">
        <v>46</v>
      </c>
      <c r="B231" t="s">
        <v>58</v>
      </c>
      <c r="C231" t="s">
        <v>503</v>
      </c>
      <c r="D231" t="s">
        <v>49</v>
      </c>
      <c r="E231" t="s">
        <v>504</v>
      </c>
      <c r="F231">
        <v>2021</v>
      </c>
      <c r="G231">
        <v>0</v>
      </c>
      <c r="H231">
        <v>0</v>
      </c>
      <c r="I231">
        <v>0</v>
      </c>
      <c r="J231">
        <v>0</v>
      </c>
      <c r="K231">
        <v>8.6999999999999994E-2</v>
      </c>
      <c r="L231">
        <v>0.3</v>
      </c>
      <c r="M231" t="s">
        <v>51</v>
      </c>
    </row>
    <row r="232" spans="1:13">
      <c r="A232" t="s">
        <v>46</v>
      </c>
      <c r="B232" t="s">
        <v>58</v>
      </c>
      <c r="C232" t="s">
        <v>505</v>
      </c>
      <c r="D232" t="s">
        <v>49</v>
      </c>
      <c r="E232" t="s">
        <v>506</v>
      </c>
      <c r="F232">
        <v>2021</v>
      </c>
      <c r="G232">
        <v>0</v>
      </c>
      <c r="H232">
        <v>0</v>
      </c>
      <c r="I232">
        <v>0</v>
      </c>
      <c r="J232">
        <v>0</v>
      </c>
      <c r="K232">
        <v>0.21</v>
      </c>
      <c r="L232">
        <v>0.3</v>
      </c>
      <c r="M232" t="s">
        <v>51</v>
      </c>
    </row>
    <row r="233" spans="1:13">
      <c r="A233" t="s">
        <v>46</v>
      </c>
      <c r="B233" t="s">
        <v>58</v>
      </c>
      <c r="C233" t="s">
        <v>507</v>
      </c>
      <c r="D233" t="s">
        <v>49</v>
      </c>
      <c r="E233" t="s">
        <v>508</v>
      </c>
      <c r="F233">
        <v>2020</v>
      </c>
      <c r="G233">
        <v>0</v>
      </c>
      <c r="H233">
        <v>0</v>
      </c>
      <c r="I233">
        <v>0</v>
      </c>
      <c r="J233">
        <v>0</v>
      </c>
      <c r="K233">
        <v>0.16400000000000001</v>
      </c>
      <c r="L233">
        <v>0.3</v>
      </c>
      <c r="M233" t="s">
        <v>51</v>
      </c>
    </row>
    <row r="234" spans="1:13">
      <c r="A234" t="s">
        <v>46</v>
      </c>
      <c r="B234" t="s">
        <v>58</v>
      </c>
      <c r="C234" t="s">
        <v>509</v>
      </c>
      <c r="D234" t="s">
        <v>49</v>
      </c>
      <c r="E234" t="s">
        <v>510</v>
      </c>
      <c r="F234">
        <v>2021</v>
      </c>
      <c r="G234">
        <v>0</v>
      </c>
      <c r="H234">
        <v>0</v>
      </c>
      <c r="I234">
        <v>0</v>
      </c>
      <c r="J234">
        <v>0</v>
      </c>
      <c r="K234">
        <v>9.1999999999999998E-2</v>
      </c>
      <c r="L234">
        <v>0.3</v>
      </c>
      <c r="M234" t="s">
        <v>51</v>
      </c>
    </row>
    <row r="235" spans="1:13">
      <c r="A235" t="s">
        <v>46</v>
      </c>
      <c r="B235" t="s">
        <v>58</v>
      </c>
      <c r="C235" t="s">
        <v>511</v>
      </c>
      <c r="D235" t="s">
        <v>49</v>
      </c>
      <c r="E235" t="s">
        <v>512</v>
      </c>
      <c r="F235">
        <v>2020</v>
      </c>
      <c r="G235">
        <v>0</v>
      </c>
      <c r="H235">
        <v>0</v>
      </c>
      <c r="I235">
        <v>0</v>
      </c>
      <c r="J235">
        <v>0</v>
      </c>
      <c r="K235">
        <v>0.28100000000000003</v>
      </c>
      <c r="L235">
        <v>0.3</v>
      </c>
      <c r="M235" t="s">
        <v>51</v>
      </c>
    </row>
    <row r="236" spans="1:13">
      <c r="A236" t="s">
        <v>46</v>
      </c>
      <c r="B236" t="s">
        <v>58</v>
      </c>
      <c r="C236" t="s">
        <v>513</v>
      </c>
      <c r="D236" t="s">
        <v>49</v>
      </c>
      <c r="E236" t="s">
        <v>514</v>
      </c>
      <c r="F236">
        <v>2021</v>
      </c>
      <c r="G236">
        <v>0</v>
      </c>
      <c r="H236">
        <v>0</v>
      </c>
      <c r="I236">
        <v>0</v>
      </c>
      <c r="J236">
        <v>0</v>
      </c>
      <c r="K236">
        <v>5.5E-2</v>
      </c>
      <c r="L236">
        <v>0.3</v>
      </c>
      <c r="M236" t="s">
        <v>51</v>
      </c>
    </row>
    <row r="237" spans="1:13">
      <c r="A237" t="s">
        <v>46</v>
      </c>
      <c r="B237" t="s">
        <v>58</v>
      </c>
      <c r="C237" t="s">
        <v>515</v>
      </c>
      <c r="D237" t="s">
        <v>49</v>
      </c>
      <c r="E237" t="s">
        <v>516</v>
      </c>
      <c r="F237">
        <v>2021</v>
      </c>
      <c r="G237">
        <v>0</v>
      </c>
      <c r="H237">
        <v>0</v>
      </c>
      <c r="I237">
        <v>0</v>
      </c>
      <c r="J237">
        <v>0</v>
      </c>
      <c r="K237">
        <v>4.4999999999999998E-2</v>
      </c>
      <c r="L237">
        <v>0.3</v>
      </c>
      <c r="M237" t="s">
        <v>51</v>
      </c>
    </row>
    <row r="238" spans="1:13">
      <c r="A238" t="s">
        <v>46</v>
      </c>
      <c r="B238" t="s">
        <v>58</v>
      </c>
      <c r="C238" t="s">
        <v>517</v>
      </c>
      <c r="D238" t="s">
        <v>49</v>
      </c>
      <c r="E238" t="s">
        <v>518</v>
      </c>
      <c r="F238">
        <v>2021</v>
      </c>
      <c r="G238">
        <v>0</v>
      </c>
      <c r="H238">
        <v>0</v>
      </c>
      <c r="I238">
        <v>0</v>
      </c>
      <c r="J238">
        <v>0</v>
      </c>
      <c r="K238">
        <v>0.08</v>
      </c>
      <c r="L238">
        <v>0.3</v>
      </c>
      <c r="M238" t="s">
        <v>51</v>
      </c>
    </row>
    <row r="239" spans="1:13">
      <c r="A239" t="s">
        <v>46</v>
      </c>
      <c r="B239" t="s">
        <v>58</v>
      </c>
      <c r="C239" t="s">
        <v>519</v>
      </c>
      <c r="D239" t="s">
        <v>49</v>
      </c>
      <c r="E239" t="s">
        <v>520</v>
      </c>
      <c r="F239">
        <v>2021</v>
      </c>
      <c r="G239">
        <v>0</v>
      </c>
      <c r="H239">
        <v>0</v>
      </c>
      <c r="I239">
        <v>0</v>
      </c>
      <c r="J239">
        <v>0</v>
      </c>
      <c r="K239">
        <v>0.151</v>
      </c>
      <c r="L239">
        <v>0.3</v>
      </c>
      <c r="M239" t="s">
        <v>51</v>
      </c>
    </row>
    <row r="240" spans="1:13">
      <c r="A240" t="s">
        <v>46</v>
      </c>
      <c r="B240" t="s">
        <v>58</v>
      </c>
      <c r="C240" t="s">
        <v>521</v>
      </c>
      <c r="D240" t="s">
        <v>49</v>
      </c>
      <c r="E240" t="s">
        <v>522</v>
      </c>
      <c r="F240">
        <v>2021</v>
      </c>
      <c r="G240">
        <v>0</v>
      </c>
      <c r="H240">
        <v>0</v>
      </c>
      <c r="I240">
        <v>0</v>
      </c>
      <c r="J240">
        <v>0</v>
      </c>
      <c r="K240">
        <v>8.5999999999999993E-2</v>
      </c>
      <c r="L240">
        <v>0.3</v>
      </c>
      <c r="M240" t="s">
        <v>51</v>
      </c>
    </row>
    <row r="241" spans="1:13">
      <c r="A241" t="s">
        <v>46</v>
      </c>
      <c r="B241" t="s">
        <v>58</v>
      </c>
      <c r="C241" t="s">
        <v>523</v>
      </c>
      <c r="D241" t="s">
        <v>49</v>
      </c>
      <c r="E241" t="s">
        <v>524</v>
      </c>
      <c r="F241">
        <v>2021</v>
      </c>
      <c r="G241">
        <v>0</v>
      </c>
      <c r="H241">
        <v>0</v>
      </c>
      <c r="I241">
        <v>0</v>
      </c>
      <c r="J241">
        <v>0</v>
      </c>
      <c r="K241">
        <v>0.23400000000000001</v>
      </c>
      <c r="L241">
        <v>0.3</v>
      </c>
      <c r="M241" t="s">
        <v>51</v>
      </c>
    </row>
    <row r="242" spans="1:13">
      <c r="A242" t="s">
        <v>46</v>
      </c>
      <c r="B242" t="s">
        <v>58</v>
      </c>
      <c r="C242" t="s">
        <v>525</v>
      </c>
      <c r="D242" t="s">
        <v>49</v>
      </c>
      <c r="E242" t="s">
        <v>526</v>
      </c>
      <c r="F242">
        <v>2021</v>
      </c>
      <c r="G242">
        <v>0</v>
      </c>
      <c r="H242">
        <v>0</v>
      </c>
      <c r="I242">
        <v>0</v>
      </c>
      <c r="J242">
        <v>0</v>
      </c>
      <c r="K242">
        <v>0.11</v>
      </c>
      <c r="L242">
        <v>0.3</v>
      </c>
      <c r="M242" t="s">
        <v>51</v>
      </c>
    </row>
    <row r="243" spans="1:13">
      <c r="A243" t="s">
        <v>46</v>
      </c>
      <c r="B243" t="s">
        <v>58</v>
      </c>
      <c r="C243" t="s">
        <v>527</v>
      </c>
      <c r="D243" t="s">
        <v>49</v>
      </c>
      <c r="E243" t="s">
        <v>528</v>
      </c>
      <c r="F243">
        <v>2020</v>
      </c>
      <c r="G243">
        <v>0</v>
      </c>
      <c r="H243">
        <v>0</v>
      </c>
      <c r="I243">
        <v>0</v>
      </c>
      <c r="J243">
        <v>0</v>
      </c>
      <c r="K243">
        <v>4.0000000000000001E-3</v>
      </c>
      <c r="L243">
        <v>0.3</v>
      </c>
      <c r="M243" t="s">
        <v>51</v>
      </c>
    </row>
    <row r="244" spans="1:13">
      <c r="A244" t="s">
        <v>46</v>
      </c>
      <c r="B244" t="s">
        <v>58</v>
      </c>
      <c r="C244" t="s">
        <v>529</v>
      </c>
      <c r="D244" t="s">
        <v>49</v>
      </c>
      <c r="E244" t="s">
        <v>530</v>
      </c>
      <c r="F244">
        <v>2021</v>
      </c>
      <c r="G244">
        <v>0</v>
      </c>
      <c r="H244">
        <v>0</v>
      </c>
      <c r="I244">
        <v>0</v>
      </c>
      <c r="J244">
        <v>0</v>
      </c>
      <c r="K244">
        <v>0.309</v>
      </c>
      <c r="L244">
        <v>0.3</v>
      </c>
      <c r="M244" t="s">
        <v>51</v>
      </c>
    </row>
    <row r="245" spans="1:13">
      <c r="A245" t="s">
        <v>46</v>
      </c>
      <c r="B245" t="s">
        <v>58</v>
      </c>
      <c r="C245" t="s">
        <v>531</v>
      </c>
      <c r="D245" t="s">
        <v>49</v>
      </c>
      <c r="E245" t="s">
        <v>532</v>
      </c>
      <c r="F245">
        <v>2020</v>
      </c>
      <c r="G245">
        <v>0</v>
      </c>
      <c r="H245">
        <v>0</v>
      </c>
      <c r="I245">
        <v>0</v>
      </c>
      <c r="J245">
        <v>0</v>
      </c>
      <c r="K245">
        <v>5.1999999999999998E-2</v>
      </c>
      <c r="L245">
        <v>0.3</v>
      </c>
      <c r="M245" t="s">
        <v>51</v>
      </c>
    </row>
    <row r="246" spans="1:13">
      <c r="A246" t="s">
        <v>46</v>
      </c>
      <c r="B246" t="s">
        <v>58</v>
      </c>
      <c r="C246" t="s">
        <v>533</v>
      </c>
      <c r="D246" t="s">
        <v>49</v>
      </c>
      <c r="E246" t="s">
        <v>534</v>
      </c>
      <c r="F246">
        <v>2021</v>
      </c>
      <c r="G246">
        <v>0</v>
      </c>
      <c r="H246">
        <v>0</v>
      </c>
      <c r="I246">
        <v>0</v>
      </c>
      <c r="J246">
        <v>0</v>
      </c>
      <c r="K246">
        <v>0.09</v>
      </c>
      <c r="L246">
        <v>0.3</v>
      </c>
      <c r="M246" t="s">
        <v>51</v>
      </c>
    </row>
    <row r="247" spans="1:13">
      <c r="A247" t="s">
        <v>46</v>
      </c>
      <c r="B247" t="s">
        <v>58</v>
      </c>
      <c r="C247" t="s">
        <v>535</v>
      </c>
      <c r="D247" t="s">
        <v>49</v>
      </c>
      <c r="E247" t="s">
        <v>536</v>
      </c>
      <c r="F247">
        <v>2021</v>
      </c>
      <c r="G247">
        <v>0</v>
      </c>
      <c r="H247">
        <v>0</v>
      </c>
      <c r="I247">
        <v>0</v>
      </c>
      <c r="J247">
        <v>0</v>
      </c>
      <c r="K247">
        <v>4.7E-2</v>
      </c>
      <c r="L247">
        <v>0.3</v>
      </c>
      <c r="M247" t="s">
        <v>51</v>
      </c>
    </row>
    <row r="248" spans="1:13">
      <c r="A248" t="s">
        <v>46</v>
      </c>
      <c r="B248" t="s">
        <v>58</v>
      </c>
      <c r="C248" t="s">
        <v>537</v>
      </c>
      <c r="D248" t="s">
        <v>49</v>
      </c>
      <c r="E248" t="s">
        <v>538</v>
      </c>
      <c r="F248">
        <v>2021</v>
      </c>
      <c r="G248">
        <v>0</v>
      </c>
      <c r="H248">
        <v>0</v>
      </c>
      <c r="I248">
        <v>0</v>
      </c>
      <c r="J248">
        <v>0</v>
      </c>
      <c r="K248">
        <v>0.123</v>
      </c>
      <c r="L248">
        <v>0.3</v>
      </c>
      <c r="M248" t="s">
        <v>51</v>
      </c>
    </row>
    <row r="249" spans="1:13">
      <c r="A249" t="s">
        <v>46</v>
      </c>
      <c r="B249" t="s">
        <v>58</v>
      </c>
      <c r="C249" t="s">
        <v>539</v>
      </c>
      <c r="D249" t="s">
        <v>49</v>
      </c>
      <c r="E249" t="s">
        <v>540</v>
      </c>
      <c r="F249">
        <v>2021</v>
      </c>
      <c r="G249">
        <v>0</v>
      </c>
      <c r="H249">
        <v>0</v>
      </c>
      <c r="I249">
        <v>0</v>
      </c>
      <c r="J249">
        <v>0</v>
      </c>
      <c r="K249">
        <v>6.2E-2</v>
      </c>
      <c r="L249">
        <v>0.3</v>
      </c>
      <c r="M249" t="s">
        <v>51</v>
      </c>
    </row>
    <row r="250" spans="1:13">
      <c r="A250" t="s">
        <v>46</v>
      </c>
      <c r="B250" t="s">
        <v>58</v>
      </c>
      <c r="C250" t="s">
        <v>541</v>
      </c>
      <c r="D250" t="s">
        <v>49</v>
      </c>
      <c r="E250" t="s">
        <v>542</v>
      </c>
      <c r="F250">
        <v>2021</v>
      </c>
      <c r="G250">
        <v>0</v>
      </c>
      <c r="H250">
        <v>0</v>
      </c>
      <c r="I250">
        <v>0</v>
      </c>
      <c r="J250">
        <v>0</v>
      </c>
      <c r="K250">
        <v>0.11</v>
      </c>
      <c r="L250">
        <v>0.3</v>
      </c>
      <c r="M250" t="s">
        <v>51</v>
      </c>
    </row>
    <row r="251" spans="1:13">
      <c r="A251" t="s">
        <v>46</v>
      </c>
      <c r="B251" t="s">
        <v>58</v>
      </c>
      <c r="C251" t="s">
        <v>543</v>
      </c>
      <c r="D251" t="s">
        <v>49</v>
      </c>
      <c r="E251" t="s">
        <v>544</v>
      </c>
      <c r="F251">
        <v>2021</v>
      </c>
      <c r="G251">
        <v>0</v>
      </c>
      <c r="H251">
        <v>0</v>
      </c>
      <c r="I251">
        <v>0</v>
      </c>
      <c r="J251">
        <v>0</v>
      </c>
      <c r="K251">
        <v>7.2999999999999995E-2</v>
      </c>
      <c r="L251">
        <v>0.3</v>
      </c>
      <c r="M251" t="s">
        <v>51</v>
      </c>
    </row>
    <row r="252" spans="1:13">
      <c r="A252" t="s">
        <v>46</v>
      </c>
      <c r="B252" t="s">
        <v>58</v>
      </c>
      <c r="C252" t="s">
        <v>545</v>
      </c>
      <c r="D252" t="s">
        <v>49</v>
      </c>
      <c r="E252" t="s">
        <v>546</v>
      </c>
      <c r="F252">
        <v>2021</v>
      </c>
      <c r="G252">
        <v>0</v>
      </c>
      <c r="H252">
        <v>0</v>
      </c>
      <c r="I252">
        <v>0</v>
      </c>
      <c r="J252">
        <v>0</v>
      </c>
      <c r="K252">
        <v>7.0000000000000007E-2</v>
      </c>
      <c r="L252">
        <v>0.3</v>
      </c>
      <c r="M252" t="s">
        <v>51</v>
      </c>
    </row>
    <row r="253" spans="1:13">
      <c r="A253" t="s">
        <v>46</v>
      </c>
      <c r="B253" t="s">
        <v>58</v>
      </c>
      <c r="C253" t="s">
        <v>547</v>
      </c>
      <c r="D253" t="s">
        <v>49</v>
      </c>
      <c r="E253" t="s">
        <v>548</v>
      </c>
      <c r="F253">
        <v>2021</v>
      </c>
      <c r="G253">
        <v>0</v>
      </c>
      <c r="H253">
        <v>0</v>
      </c>
      <c r="I253">
        <v>0</v>
      </c>
      <c r="J253">
        <v>0</v>
      </c>
      <c r="K253">
        <v>4.1000000000000002E-2</v>
      </c>
      <c r="L253">
        <v>0.3</v>
      </c>
      <c r="M253" t="s">
        <v>51</v>
      </c>
    </row>
    <row r="254" spans="1:13">
      <c r="A254" t="s">
        <v>46</v>
      </c>
      <c r="B254" t="s">
        <v>58</v>
      </c>
      <c r="C254" t="s">
        <v>549</v>
      </c>
      <c r="D254" t="s">
        <v>49</v>
      </c>
      <c r="E254" t="s">
        <v>550</v>
      </c>
      <c r="F254">
        <v>2021</v>
      </c>
      <c r="G254">
        <v>0</v>
      </c>
      <c r="H254">
        <v>0</v>
      </c>
      <c r="I254">
        <v>0</v>
      </c>
      <c r="J254">
        <v>0</v>
      </c>
      <c r="K254">
        <v>0.106</v>
      </c>
      <c r="L254">
        <v>0.3</v>
      </c>
      <c r="M254" t="s">
        <v>51</v>
      </c>
    </row>
    <row r="255" spans="1:13">
      <c r="A255" t="s">
        <v>46</v>
      </c>
      <c r="B255" t="s">
        <v>58</v>
      </c>
      <c r="C255" t="s">
        <v>551</v>
      </c>
      <c r="D255" t="s">
        <v>49</v>
      </c>
      <c r="E255" t="s">
        <v>552</v>
      </c>
      <c r="F255">
        <v>2021</v>
      </c>
      <c r="G255">
        <v>0</v>
      </c>
      <c r="H255">
        <v>0</v>
      </c>
      <c r="I255">
        <v>0</v>
      </c>
      <c r="J255">
        <v>0</v>
      </c>
      <c r="K255">
        <v>0.109</v>
      </c>
      <c r="L255">
        <v>0.3</v>
      </c>
      <c r="M255" t="s">
        <v>51</v>
      </c>
    </row>
    <row r="256" spans="1:13">
      <c r="A256" t="s">
        <v>46</v>
      </c>
      <c r="B256" t="s">
        <v>58</v>
      </c>
      <c r="C256" t="s">
        <v>553</v>
      </c>
      <c r="D256" t="s">
        <v>49</v>
      </c>
      <c r="E256" t="s">
        <v>554</v>
      </c>
      <c r="F256">
        <v>2021</v>
      </c>
      <c r="G256">
        <v>0</v>
      </c>
      <c r="H256">
        <v>0</v>
      </c>
      <c r="I256">
        <v>0</v>
      </c>
      <c r="J256">
        <v>0</v>
      </c>
      <c r="K256">
        <v>0.109</v>
      </c>
      <c r="L256">
        <v>0.3</v>
      </c>
      <c r="M256" t="s">
        <v>51</v>
      </c>
    </row>
    <row r="257" spans="1:13">
      <c r="A257" t="s">
        <v>46</v>
      </c>
      <c r="B257" t="s">
        <v>58</v>
      </c>
      <c r="C257" t="s">
        <v>555</v>
      </c>
      <c r="D257" t="s">
        <v>49</v>
      </c>
      <c r="E257" t="s">
        <v>556</v>
      </c>
      <c r="F257">
        <v>2021</v>
      </c>
      <c r="G257">
        <v>0</v>
      </c>
      <c r="H257">
        <v>0</v>
      </c>
      <c r="I257">
        <v>0</v>
      </c>
      <c r="J257">
        <v>0</v>
      </c>
      <c r="K257">
        <v>5.8000000000000003E-2</v>
      </c>
      <c r="L257">
        <v>0.3</v>
      </c>
      <c r="M257" t="s">
        <v>51</v>
      </c>
    </row>
    <row r="258" spans="1:13">
      <c r="A258" t="s">
        <v>46</v>
      </c>
      <c r="B258" t="s">
        <v>58</v>
      </c>
      <c r="C258" t="s">
        <v>557</v>
      </c>
      <c r="D258" t="s">
        <v>49</v>
      </c>
      <c r="E258" t="s">
        <v>558</v>
      </c>
      <c r="F258">
        <v>2019</v>
      </c>
      <c r="G258">
        <v>0</v>
      </c>
      <c r="H258">
        <v>0</v>
      </c>
      <c r="I258">
        <v>0</v>
      </c>
      <c r="J258">
        <v>0</v>
      </c>
      <c r="K258">
        <v>0.38500000000000001</v>
      </c>
      <c r="L258">
        <v>0.3</v>
      </c>
      <c r="M258" t="s">
        <v>51</v>
      </c>
    </row>
    <row r="259" spans="1:13">
      <c r="A259" t="s">
        <v>46</v>
      </c>
      <c r="B259" t="s">
        <v>58</v>
      </c>
      <c r="C259" t="s">
        <v>559</v>
      </c>
      <c r="D259" t="s">
        <v>49</v>
      </c>
      <c r="E259" t="s">
        <v>560</v>
      </c>
      <c r="F259">
        <v>2021</v>
      </c>
      <c r="G259">
        <v>0</v>
      </c>
      <c r="H259">
        <v>0</v>
      </c>
      <c r="I259">
        <v>0</v>
      </c>
      <c r="J259">
        <v>0</v>
      </c>
      <c r="K259">
        <v>5.0999999999999997E-2</v>
      </c>
      <c r="L259">
        <v>0.3</v>
      </c>
      <c r="M259" t="s">
        <v>51</v>
      </c>
    </row>
    <row r="260" spans="1:13">
      <c r="A260" t="s">
        <v>46</v>
      </c>
      <c r="B260" t="s">
        <v>58</v>
      </c>
      <c r="C260" t="s">
        <v>561</v>
      </c>
      <c r="D260" t="s">
        <v>49</v>
      </c>
      <c r="E260" t="s">
        <v>562</v>
      </c>
      <c r="F260">
        <v>2021</v>
      </c>
      <c r="G260">
        <v>0</v>
      </c>
      <c r="H260">
        <v>0</v>
      </c>
      <c r="I260">
        <v>0</v>
      </c>
      <c r="J260">
        <v>0</v>
      </c>
      <c r="K260">
        <v>0.14299999999999999</v>
      </c>
      <c r="L260">
        <v>0.3</v>
      </c>
      <c r="M260" t="s">
        <v>51</v>
      </c>
    </row>
    <row r="261" spans="1:13">
      <c r="A261" t="s">
        <v>46</v>
      </c>
      <c r="B261" t="s">
        <v>58</v>
      </c>
      <c r="C261" t="s">
        <v>563</v>
      </c>
      <c r="D261" t="s">
        <v>49</v>
      </c>
      <c r="E261" t="s">
        <v>564</v>
      </c>
      <c r="F261">
        <v>2021</v>
      </c>
      <c r="G261">
        <v>0</v>
      </c>
      <c r="H261">
        <v>0</v>
      </c>
      <c r="I261">
        <v>0</v>
      </c>
      <c r="J261">
        <v>0</v>
      </c>
      <c r="K261">
        <v>4.5999999999999999E-2</v>
      </c>
      <c r="L261">
        <v>0.3</v>
      </c>
      <c r="M261" t="s">
        <v>51</v>
      </c>
    </row>
    <row r="262" spans="1:13">
      <c r="A262" t="s">
        <v>46</v>
      </c>
      <c r="B262" t="s">
        <v>58</v>
      </c>
      <c r="C262" t="s">
        <v>565</v>
      </c>
      <c r="D262" t="s">
        <v>49</v>
      </c>
      <c r="E262" t="s">
        <v>566</v>
      </c>
      <c r="F262">
        <v>2021</v>
      </c>
      <c r="G262">
        <v>0</v>
      </c>
      <c r="H262">
        <v>0</v>
      </c>
      <c r="I262">
        <v>0</v>
      </c>
      <c r="J262">
        <v>0</v>
      </c>
      <c r="K262">
        <v>1.7000000000000001E-2</v>
      </c>
      <c r="L262">
        <v>0.3</v>
      </c>
      <c r="M262" t="s">
        <v>51</v>
      </c>
    </row>
    <row r="263" spans="1:13">
      <c r="A263" t="s">
        <v>46</v>
      </c>
      <c r="B263" t="s">
        <v>58</v>
      </c>
      <c r="C263" t="s">
        <v>567</v>
      </c>
      <c r="D263" t="s">
        <v>49</v>
      </c>
      <c r="E263" t="s">
        <v>568</v>
      </c>
      <c r="F263">
        <v>2021</v>
      </c>
      <c r="G263">
        <v>0</v>
      </c>
      <c r="H263">
        <v>0</v>
      </c>
      <c r="I263">
        <v>0</v>
      </c>
      <c r="J263">
        <v>0</v>
      </c>
      <c r="K263">
        <v>0.105</v>
      </c>
      <c r="L263">
        <v>0.3</v>
      </c>
      <c r="M263" t="s">
        <v>51</v>
      </c>
    </row>
    <row r="264" spans="1:13">
      <c r="A264" t="s">
        <v>46</v>
      </c>
      <c r="B264" t="s">
        <v>58</v>
      </c>
      <c r="C264" t="s">
        <v>569</v>
      </c>
      <c r="D264" t="s">
        <v>49</v>
      </c>
      <c r="E264" t="s">
        <v>570</v>
      </c>
      <c r="F264">
        <v>2021</v>
      </c>
      <c r="G264">
        <v>0</v>
      </c>
      <c r="H264">
        <v>0</v>
      </c>
      <c r="I264">
        <v>0</v>
      </c>
      <c r="J264">
        <v>0</v>
      </c>
      <c r="K264">
        <v>2.1000000000000001E-2</v>
      </c>
      <c r="L264">
        <v>0.3</v>
      </c>
      <c r="M264" t="s">
        <v>51</v>
      </c>
    </row>
    <row r="265" spans="1:13">
      <c r="A265" t="s">
        <v>46</v>
      </c>
      <c r="B265" t="s">
        <v>58</v>
      </c>
      <c r="C265" t="s">
        <v>571</v>
      </c>
      <c r="D265" t="s">
        <v>49</v>
      </c>
      <c r="E265" t="s">
        <v>572</v>
      </c>
      <c r="F265">
        <v>2021</v>
      </c>
      <c r="G265">
        <v>0</v>
      </c>
      <c r="H265">
        <v>0</v>
      </c>
      <c r="I265">
        <v>0</v>
      </c>
      <c r="J265">
        <v>0</v>
      </c>
      <c r="K265">
        <v>3.1E-2</v>
      </c>
      <c r="L265">
        <v>0.3</v>
      </c>
      <c r="M265" t="s">
        <v>51</v>
      </c>
    </row>
    <row r="266" spans="1:13">
      <c r="A266" t="s">
        <v>46</v>
      </c>
      <c r="B266" t="s">
        <v>58</v>
      </c>
      <c r="C266" t="s">
        <v>573</v>
      </c>
      <c r="D266" t="s">
        <v>49</v>
      </c>
      <c r="E266" t="s">
        <v>574</v>
      </c>
      <c r="F266">
        <v>2021</v>
      </c>
      <c r="G266">
        <v>0</v>
      </c>
      <c r="H266">
        <v>0</v>
      </c>
      <c r="I266">
        <v>0</v>
      </c>
      <c r="J266">
        <v>0</v>
      </c>
      <c r="K266">
        <v>2.1999999999999999E-2</v>
      </c>
      <c r="L266">
        <v>0.3</v>
      </c>
      <c r="M266" t="s">
        <v>51</v>
      </c>
    </row>
    <row r="267" spans="1:13">
      <c r="A267" t="s">
        <v>46</v>
      </c>
      <c r="B267" t="s">
        <v>58</v>
      </c>
      <c r="C267" t="s">
        <v>575</v>
      </c>
      <c r="D267" t="s">
        <v>49</v>
      </c>
      <c r="E267" t="s">
        <v>576</v>
      </c>
      <c r="F267">
        <v>2020</v>
      </c>
      <c r="G267">
        <v>0</v>
      </c>
      <c r="H267">
        <v>0</v>
      </c>
      <c r="I267">
        <v>0</v>
      </c>
      <c r="J267">
        <v>0</v>
      </c>
      <c r="K267">
        <v>0.14199999999999999</v>
      </c>
      <c r="L267">
        <v>0.3</v>
      </c>
      <c r="M267" t="s">
        <v>51</v>
      </c>
    </row>
    <row r="268" spans="1:13">
      <c r="A268" t="s">
        <v>46</v>
      </c>
      <c r="B268" t="s">
        <v>58</v>
      </c>
      <c r="C268" t="s">
        <v>577</v>
      </c>
      <c r="D268" t="s">
        <v>49</v>
      </c>
      <c r="E268" t="s">
        <v>578</v>
      </c>
      <c r="F268">
        <v>2021</v>
      </c>
      <c r="G268">
        <v>0</v>
      </c>
      <c r="H268">
        <v>0</v>
      </c>
      <c r="I268">
        <v>0</v>
      </c>
      <c r="J268">
        <v>0</v>
      </c>
      <c r="K268">
        <v>0.02</v>
      </c>
      <c r="L268">
        <v>0.3</v>
      </c>
      <c r="M268" t="s">
        <v>51</v>
      </c>
    </row>
    <row r="269" spans="1:13">
      <c r="A269" t="s">
        <v>46</v>
      </c>
      <c r="B269" t="s">
        <v>58</v>
      </c>
      <c r="C269" t="s">
        <v>579</v>
      </c>
      <c r="D269" t="s">
        <v>49</v>
      </c>
      <c r="E269" t="s">
        <v>580</v>
      </c>
      <c r="F269">
        <v>2021</v>
      </c>
      <c r="G269">
        <v>0</v>
      </c>
      <c r="H269">
        <v>0</v>
      </c>
      <c r="I269">
        <v>0</v>
      </c>
      <c r="J269">
        <v>0</v>
      </c>
      <c r="K269">
        <v>0.23200000000000001</v>
      </c>
      <c r="L269">
        <v>0.3</v>
      </c>
      <c r="M269" t="s">
        <v>51</v>
      </c>
    </row>
    <row r="270" spans="1:13">
      <c r="A270" t="s">
        <v>46</v>
      </c>
      <c r="B270" t="s">
        <v>58</v>
      </c>
      <c r="C270" t="s">
        <v>581</v>
      </c>
      <c r="D270" t="s">
        <v>49</v>
      </c>
      <c r="E270" t="s">
        <v>582</v>
      </c>
      <c r="F270">
        <v>2021</v>
      </c>
      <c r="G270">
        <v>0</v>
      </c>
      <c r="H270">
        <v>0</v>
      </c>
      <c r="I270">
        <v>0</v>
      </c>
      <c r="J270">
        <v>0</v>
      </c>
      <c r="K270">
        <v>0.13600000000000001</v>
      </c>
      <c r="L270">
        <v>0.3</v>
      </c>
      <c r="M270" t="s">
        <v>51</v>
      </c>
    </row>
    <row r="271" spans="1:13">
      <c r="A271" t="s">
        <v>46</v>
      </c>
      <c r="B271" t="s">
        <v>58</v>
      </c>
      <c r="C271" t="s">
        <v>583</v>
      </c>
      <c r="D271" t="s">
        <v>49</v>
      </c>
      <c r="E271" t="s">
        <v>584</v>
      </c>
      <c r="F271">
        <v>2021</v>
      </c>
      <c r="G271">
        <v>0</v>
      </c>
      <c r="H271">
        <v>0</v>
      </c>
      <c r="I271">
        <v>0</v>
      </c>
      <c r="J271">
        <v>0</v>
      </c>
      <c r="K271">
        <v>1.4E-2</v>
      </c>
      <c r="L271">
        <v>0.3</v>
      </c>
      <c r="M271" t="s">
        <v>51</v>
      </c>
    </row>
    <row r="272" spans="1:13">
      <c r="A272" t="s">
        <v>46</v>
      </c>
      <c r="B272" t="s">
        <v>58</v>
      </c>
      <c r="C272" t="s">
        <v>585</v>
      </c>
      <c r="D272" t="s">
        <v>49</v>
      </c>
      <c r="E272" t="s">
        <v>586</v>
      </c>
      <c r="F272">
        <v>2021</v>
      </c>
      <c r="G272">
        <v>0</v>
      </c>
      <c r="H272">
        <v>0</v>
      </c>
      <c r="I272">
        <v>0</v>
      </c>
      <c r="J272">
        <v>0</v>
      </c>
      <c r="K272">
        <v>2.8000000000000001E-2</v>
      </c>
      <c r="L272">
        <v>0.3</v>
      </c>
      <c r="M272" t="s">
        <v>51</v>
      </c>
    </row>
    <row r="273" spans="1:13">
      <c r="A273" t="s">
        <v>46</v>
      </c>
      <c r="B273" t="s">
        <v>58</v>
      </c>
      <c r="C273" t="s">
        <v>587</v>
      </c>
      <c r="D273" t="s">
        <v>49</v>
      </c>
      <c r="E273" t="s">
        <v>588</v>
      </c>
      <c r="F273">
        <v>2021</v>
      </c>
      <c r="G273">
        <v>0</v>
      </c>
      <c r="H273">
        <v>0</v>
      </c>
      <c r="I273">
        <v>0</v>
      </c>
      <c r="J273">
        <v>0</v>
      </c>
      <c r="K273">
        <v>0.35199999999999998</v>
      </c>
      <c r="L273">
        <v>0.3</v>
      </c>
      <c r="M273" t="s">
        <v>51</v>
      </c>
    </row>
    <row r="274" spans="1:13">
      <c r="A274" t="s">
        <v>46</v>
      </c>
      <c r="B274" t="s">
        <v>58</v>
      </c>
      <c r="C274" t="s">
        <v>589</v>
      </c>
      <c r="D274" t="s">
        <v>49</v>
      </c>
      <c r="E274" t="s">
        <v>590</v>
      </c>
      <c r="F274">
        <v>2021</v>
      </c>
      <c r="G274">
        <v>0</v>
      </c>
      <c r="H274">
        <v>0</v>
      </c>
      <c r="I274">
        <v>0</v>
      </c>
      <c r="J274">
        <v>0</v>
      </c>
      <c r="K274">
        <v>3.5999999999999997E-2</v>
      </c>
      <c r="L274">
        <v>0.3</v>
      </c>
      <c r="M274" t="s">
        <v>51</v>
      </c>
    </row>
    <row r="275" spans="1:13">
      <c r="A275" t="s">
        <v>46</v>
      </c>
      <c r="B275" t="s">
        <v>58</v>
      </c>
      <c r="C275" t="s">
        <v>591</v>
      </c>
      <c r="D275" t="s">
        <v>49</v>
      </c>
      <c r="E275" t="s">
        <v>592</v>
      </c>
      <c r="F275">
        <v>2020</v>
      </c>
      <c r="G275">
        <v>0</v>
      </c>
      <c r="H275">
        <v>0</v>
      </c>
      <c r="I275">
        <v>0</v>
      </c>
      <c r="J275">
        <v>0</v>
      </c>
      <c r="K275">
        <v>2.5000000000000001E-2</v>
      </c>
      <c r="L275">
        <v>0.3</v>
      </c>
      <c r="M275" t="s">
        <v>51</v>
      </c>
    </row>
    <row r="276" spans="1:13">
      <c r="A276" t="s">
        <v>46</v>
      </c>
      <c r="B276" t="s">
        <v>58</v>
      </c>
      <c r="C276" t="s">
        <v>593</v>
      </c>
      <c r="D276" t="s">
        <v>49</v>
      </c>
      <c r="E276" t="s">
        <v>594</v>
      </c>
      <c r="F276">
        <v>2021</v>
      </c>
      <c r="G276">
        <v>0</v>
      </c>
      <c r="H276">
        <v>0</v>
      </c>
      <c r="I276">
        <v>0</v>
      </c>
      <c r="J276">
        <v>0</v>
      </c>
      <c r="K276">
        <v>2.1999999999999999E-2</v>
      </c>
      <c r="L276">
        <v>0.3</v>
      </c>
      <c r="M276" t="s">
        <v>51</v>
      </c>
    </row>
    <row r="277" spans="1:13">
      <c r="A277" t="s">
        <v>46</v>
      </c>
      <c r="B277" t="s">
        <v>58</v>
      </c>
      <c r="C277" t="s">
        <v>595</v>
      </c>
      <c r="D277" t="s">
        <v>49</v>
      </c>
      <c r="E277" t="s">
        <v>596</v>
      </c>
      <c r="F277">
        <v>2021</v>
      </c>
      <c r="G277">
        <v>0</v>
      </c>
      <c r="H277">
        <v>0</v>
      </c>
      <c r="I277">
        <v>0</v>
      </c>
      <c r="J277">
        <v>0</v>
      </c>
      <c r="K277">
        <v>1.9E-2</v>
      </c>
      <c r="L277">
        <v>0.3</v>
      </c>
      <c r="M277" t="s">
        <v>51</v>
      </c>
    </row>
    <row r="278" spans="1:13">
      <c r="A278" t="s">
        <v>46</v>
      </c>
      <c r="B278" t="s">
        <v>58</v>
      </c>
      <c r="C278" t="s">
        <v>597</v>
      </c>
      <c r="D278" t="s">
        <v>49</v>
      </c>
      <c r="E278" t="s">
        <v>598</v>
      </c>
      <c r="F278">
        <v>2021</v>
      </c>
      <c r="G278">
        <v>0</v>
      </c>
      <c r="H278">
        <v>0</v>
      </c>
      <c r="I278">
        <v>0</v>
      </c>
      <c r="J278">
        <v>0</v>
      </c>
      <c r="K278">
        <v>0.25900000000000001</v>
      </c>
      <c r="L278">
        <v>0.3</v>
      </c>
      <c r="M278" t="s">
        <v>51</v>
      </c>
    </row>
    <row r="279" spans="1:13">
      <c r="A279" t="s">
        <v>46</v>
      </c>
      <c r="B279" t="s">
        <v>58</v>
      </c>
      <c r="C279" t="s">
        <v>599</v>
      </c>
      <c r="D279" t="s">
        <v>49</v>
      </c>
      <c r="E279" t="s">
        <v>600</v>
      </c>
      <c r="F279">
        <v>2021</v>
      </c>
      <c r="G279">
        <v>0</v>
      </c>
      <c r="H279">
        <v>0</v>
      </c>
      <c r="I279">
        <v>0</v>
      </c>
      <c r="J279">
        <v>0</v>
      </c>
      <c r="K279">
        <v>0.22500000000000001</v>
      </c>
      <c r="L279">
        <v>0.3</v>
      </c>
      <c r="M279" t="s">
        <v>51</v>
      </c>
    </row>
    <row r="280" spans="1:13">
      <c r="A280" t="s">
        <v>46</v>
      </c>
      <c r="B280" t="s">
        <v>58</v>
      </c>
      <c r="C280" t="s">
        <v>601</v>
      </c>
      <c r="D280" t="s">
        <v>49</v>
      </c>
      <c r="E280" t="s">
        <v>602</v>
      </c>
      <c r="F280">
        <v>2021</v>
      </c>
      <c r="G280">
        <v>0</v>
      </c>
      <c r="H280">
        <v>0</v>
      </c>
      <c r="I280">
        <v>0</v>
      </c>
      <c r="J280">
        <v>0</v>
      </c>
      <c r="K280">
        <v>0.29399999999999998</v>
      </c>
      <c r="L280">
        <v>0.3</v>
      </c>
      <c r="M280" t="s">
        <v>51</v>
      </c>
    </row>
    <row r="281" spans="1:13">
      <c r="A281" t="s">
        <v>46</v>
      </c>
      <c r="B281" t="s">
        <v>58</v>
      </c>
      <c r="C281" t="s">
        <v>603</v>
      </c>
      <c r="D281" t="s">
        <v>49</v>
      </c>
      <c r="E281" t="s">
        <v>604</v>
      </c>
      <c r="F281">
        <v>2021</v>
      </c>
      <c r="G281">
        <v>0</v>
      </c>
      <c r="H281">
        <v>0</v>
      </c>
      <c r="I281">
        <v>0</v>
      </c>
      <c r="J281">
        <v>0</v>
      </c>
      <c r="K281">
        <v>0.13500000000000001</v>
      </c>
      <c r="L281">
        <v>0.3</v>
      </c>
      <c r="M281" t="s">
        <v>51</v>
      </c>
    </row>
    <row r="282" spans="1:13">
      <c r="A282" t="s">
        <v>46</v>
      </c>
      <c r="B282" t="s">
        <v>58</v>
      </c>
      <c r="C282" t="s">
        <v>605</v>
      </c>
      <c r="D282" t="s">
        <v>49</v>
      </c>
      <c r="E282" t="s">
        <v>606</v>
      </c>
      <c r="F282">
        <v>2021</v>
      </c>
      <c r="G282">
        <v>0</v>
      </c>
      <c r="H282">
        <v>0</v>
      </c>
      <c r="I282">
        <v>0</v>
      </c>
      <c r="J282">
        <v>0</v>
      </c>
      <c r="K282">
        <v>7.5999999999999998E-2</v>
      </c>
      <c r="L282">
        <v>0.3</v>
      </c>
      <c r="M282" t="s">
        <v>51</v>
      </c>
    </row>
    <row r="283" spans="1:13">
      <c r="A283" t="s">
        <v>46</v>
      </c>
      <c r="B283" t="s">
        <v>58</v>
      </c>
      <c r="C283" t="s">
        <v>607</v>
      </c>
      <c r="D283" t="s">
        <v>49</v>
      </c>
      <c r="E283" t="s">
        <v>608</v>
      </c>
      <c r="F283">
        <v>2021</v>
      </c>
      <c r="G283">
        <v>0</v>
      </c>
      <c r="H283">
        <v>0</v>
      </c>
      <c r="I283">
        <v>0</v>
      </c>
      <c r="J283">
        <v>0</v>
      </c>
      <c r="K283">
        <v>0.223</v>
      </c>
      <c r="L283">
        <v>0.3</v>
      </c>
      <c r="M283" t="s">
        <v>51</v>
      </c>
    </row>
    <row r="284" spans="1:13">
      <c r="A284" t="s">
        <v>46</v>
      </c>
      <c r="B284" t="s">
        <v>58</v>
      </c>
      <c r="C284" t="s">
        <v>609</v>
      </c>
      <c r="D284" t="s">
        <v>49</v>
      </c>
      <c r="E284" t="s">
        <v>610</v>
      </c>
      <c r="F284">
        <v>2021</v>
      </c>
      <c r="G284">
        <v>0</v>
      </c>
      <c r="H284">
        <v>0</v>
      </c>
      <c r="I284">
        <v>0</v>
      </c>
      <c r="J284">
        <v>0</v>
      </c>
      <c r="K284">
        <v>0.11700000000000001</v>
      </c>
      <c r="L284">
        <v>0.3</v>
      </c>
      <c r="M284" t="s">
        <v>51</v>
      </c>
    </row>
    <row r="285" spans="1:13">
      <c r="A285" t="s">
        <v>46</v>
      </c>
      <c r="B285" t="s">
        <v>58</v>
      </c>
      <c r="C285" t="s">
        <v>611</v>
      </c>
      <c r="D285" t="s">
        <v>49</v>
      </c>
      <c r="E285" t="s">
        <v>612</v>
      </c>
      <c r="F285">
        <v>2021</v>
      </c>
      <c r="G285">
        <v>0</v>
      </c>
      <c r="H285">
        <v>0</v>
      </c>
      <c r="I285">
        <v>0</v>
      </c>
      <c r="J285">
        <v>0</v>
      </c>
      <c r="K285">
        <v>7.4999999999999997E-2</v>
      </c>
      <c r="L285">
        <v>0.3</v>
      </c>
      <c r="M285" t="s">
        <v>51</v>
      </c>
    </row>
    <row r="286" spans="1:13">
      <c r="A286" t="s">
        <v>46</v>
      </c>
      <c r="B286" t="s">
        <v>58</v>
      </c>
      <c r="C286" t="s">
        <v>613</v>
      </c>
      <c r="D286" t="s">
        <v>49</v>
      </c>
      <c r="E286" t="s">
        <v>614</v>
      </c>
      <c r="F286">
        <v>2021</v>
      </c>
      <c r="G286">
        <v>0</v>
      </c>
      <c r="H286">
        <v>0</v>
      </c>
      <c r="I286">
        <v>0</v>
      </c>
      <c r="J286">
        <v>0</v>
      </c>
      <c r="K286">
        <v>0.11600000000000001</v>
      </c>
      <c r="L286">
        <v>0.3</v>
      </c>
      <c r="M286" t="s">
        <v>51</v>
      </c>
    </row>
    <row r="287" spans="1:13">
      <c r="A287" t="s">
        <v>46</v>
      </c>
      <c r="B287" t="s">
        <v>58</v>
      </c>
      <c r="C287" t="s">
        <v>615</v>
      </c>
      <c r="D287" t="s">
        <v>49</v>
      </c>
      <c r="E287" t="s">
        <v>616</v>
      </c>
      <c r="F287">
        <v>2021</v>
      </c>
      <c r="G287">
        <v>0</v>
      </c>
      <c r="H287">
        <v>0</v>
      </c>
      <c r="I287">
        <v>0</v>
      </c>
      <c r="J287">
        <v>0</v>
      </c>
      <c r="K287">
        <v>0.1</v>
      </c>
      <c r="L287">
        <v>0.3</v>
      </c>
      <c r="M287" t="s">
        <v>51</v>
      </c>
    </row>
    <row r="288" spans="1:13">
      <c r="A288" t="s">
        <v>46</v>
      </c>
      <c r="B288" t="s">
        <v>58</v>
      </c>
      <c r="C288" t="s">
        <v>617</v>
      </c>
      <c r="D288" t="s">
        <v>49</v>
      </c>
      <c r="E288" t="s">
        <v>618</v>
      </c>
      <c r="F288">
        <v>2021</v>
      </c>
      <c r="G288">
        <v>0</v>
      </c>
      <c r="H288">
        <v>0</v>
      </c>
      <c r="I288">
        <v>0</v>
      </c>
      <c r="J288">
        <v>0</v>
      </c>
      <c r="K288">
        <v>0.11799999999999999</v>
      </c>
      <c r="L288">
        <v>0.3</v>
      </c>
      <c r="M288" t="s">
        <v>51</v>
      </c>
    </row>
    <row r="289" spans="1:13">
      <c r="A289" t="s">
        <v>46</v>
      </c>
      <c r="B289" t="s">
        <v>58</v>
      </c>
      <c r="C289" t="s">
        <v>619</v>
      </c>
      <c r="D289" t="s">
        <v>49</v>
      </c>
      <c r="E289" t="s">
        <v>620</v>
      </c>
      <c r="F289">
        <v>2021</v>
      </c>
      <c r="G289">
        <v>0</v>
      </c>
      <c r="H289">
        <v>0</v>
      </c>
      <c r="I289">
        <v>0</v>
      </c>
      <c r="J289">
        <v>0</v>
      </c>
      <c r="K289">
        <v>0.122</v>
      </c>
      <c r="L289">
        <v>0.3</v>
      </c>
      <c r="M289" t="s">
        <v>51</v>
      </c>
    </row>
    <row r="290" spans="1:13">
      <c r="A290" t="s">
        <v>46</v>
      </c>
      <c r="B290" t="s">
        <v>58</v>
      </c>
      <c r="C290" t="s">
        <v>621</v>
      </c>
      <c r="D290" t="s">
        <v>49</v>
      </c>
      <c r="E290" t="s">
        <v>622</v>
      </c>
      <c r="F290">
        <v>2021</v>
      </c>
      <c r="G290">
        <v>0</v>
      </c>
      <c r="H290">
        <v>0</v>
      </c>
      <c r="I290">
        <v>0</v>
      </c>
      <c r="J290">
        <v>0</v>
      </c>
      <c r="K290">
        <v>0.19900000000000001</v>
      </c>
      <c r="L290">
        <v>0.3</v>
      </c>
      <c r="M290" t="s">
        <v>51</v>
      </c>
    </row>
    <row r="291" spans="1:13">
      <c r="A291" t="s">
        <v>46</v>
      </c>
      <c r="B291" t="s">
        <v>58</v>
      </c>
      <c r="C291" t="s">
        <v>623</v>
      </c>
      <c r="D291" t="s">
        <v>49</v>
      </c>
      <c r="E291" t="s">
        <v>624</v>
      </c>
      <c r="F291">
        <v>2021</v>
      </c>
      <c r="G291">
        <v>0</v>
      </c>
      <c r="H291">
        <v>0</v>
      </c>
      <c r="I291">
        <v>0</v>
      </c>
      <c r="J291">
        <v>0</v>
      </c>
      <c r="K291">
        <v>8.5999999999999993E-2</v>
      </c>
      <c r="L291">
        <v>0.3</v>
      </c>
      <c r="M291" t="s">
        <v>51</v>
      </c>
    </row>
    <row r="292" spans="1:13">
      <c r="A292" t="s">
        <v>46</v>
      </c>
      <c r="B292" t="s">
        <v>58</v>
      </c>
      <c r="C292" t="s">
        <v>625</v>
      </c>
      <c r="D292" t="s">
        <v>49</v>
      </c>
      <c r="E292" t="s">
        <v>626</v>
      </c>
      <c r="F292">
        <v>2021</v>
      </c>
      <c r="G292">
        <v>0</v>
      </c>
      <c r="H292">
        <v>0</v>
      </c>
      <c r="I292">
        <v>0</v>
      </c>
      <c r="J292">
        <v>0</v>
      </c>
      <c r="K292">
        <v>2.8000000000000001E-2</v>
      </c>
      <c r="L292">
        <v>0.3</v>
      </c>
      <c r="M292" t="s">
        <v>51</v>
      </c>
    </row>
    <row r="293" spans="1:13">
      <c r="A293" t="s">
        <v>46</v>
      </c>
      <c r="B293" t="s">
        <v>58</v>
      </c>
      <c r="C293" t="s">
        <v>627</v>
      </c>
      <c r="D293" t="s">
        <v>49</v>
      </c>
      <c r="E293" t="s">
        <v>628</v>
      </c>
      <c r="F293">
        <v>2021</v>
      </c>
      <c r="G293">
        <v>0</v>
      </c>
      <c r="H293">
        <v>0</v>
      </c>
      <c r="I293">
        <v>0</v>
      </c>
      <c r="J293">
        <v>0</v>
      </c>
      <c r="K293">
        <v>6.6000000000000003E-2</v>
      </c>
      <c r="L293">
        <v>0.3</v>
      </c>
      <c r="M293" t="s">
        <v>51</v>
      </c>
    </row>
    <row r="294" spans="1:13">
      <c r="A294" t="s">
        <v>46</v>
      </c>
      <c r="B294" t="s">
        <v>58</v>
      </c>
      <c r="C294" t="s">
        <v>629</v>
      </c>
      <c r="D294" t="s">
        <v>49</v>
      </c>
      <c r="E294" t="s">
        <v>630</v>
      </c>
      <c r="F294">
        <v>2021</v>
      </c>
      <c r="G294">
        <v>0</v>
      </c>
      <c r="H294">
        <v>0</v>
      </c>
      <c r="I294">
        <v>0</v>
      </c>
      <c r="J294">
        <v>0</v>
      </c>
      <c r="K294">
        <v>2.1999999999999999E-2</v>
      </c>
      <c r="L294">
        <v>0.3</v>
      </c>
      <c r="M294" t="s">
        <v>51</v>
      </c>
    </row>
    <row r="295" spans="1:13">
      <c r="A295" t="s">
        <v>46</v>
      </c>
      <c r="B295" t="s">
        <v>58</v>
      </c>
      <c r="C295" t="s">
        <v>631</v>
      </c>
      <c r="D295" t="s">
        <v>49</v>
      </c>
      <c r="E295" t="s">
        <v>632</v>
      </c>
      <c r="F295">
        <v>2021</v>
      </c>
      <c r="G295">
        <v>0</v>
      </c>
      <c r="H295">
        <v>0</v>
      </c>
      <c r="I295">
        <v>0</v>
      </c>
      <c r="J295">
        <v>0</v>
      </c>
      <c r="K295">
        <v>3.6999999999999998E-2</v>
      </c>
      <c r="L295">
        <v>0.3</v>
      </c>
      <c r="M295" t="s">
        <v>51</v>
      </c>
    </row>
    <row r="296" spans="1:13">
      <c r="A296" t="s">
        <v>46</v>
      </c>
      <c r="B296" t="s">
        <v>58</v>
      </c>
      <c r="C296" t="s">
        <v>633</v>
      </c>
      <c r="D296" t="s">
        <v>49</v>
      </c>
      <c r="E296" t="s">
        <v>634</v>
      </c>
      <c r="F296">
        <v>2021</v>
      </c>
      <c r="G296">
        <v>0</v>
      </c>
      <c r="H296">
        <v>0</v>
      </c>
      <c r="I296">
        <v>0</v>
      </c>
      <c r="J296">
        <v>0</v>
      </c>
      <c r="K296">
        <v>0.02</v>
      </c>
      <c r="L296">
        <v>0.3</v>
      </c>
      <c r="M296" t="s">
        <v>51</v>
      </c>
    </row>
    <row r="297" spans="1:13">
      <c r="A297" t="s">
        <v>46</v>
      </c>
      <c r="B297" t="s">
        <v>58</v>
      </c>
      <c r="C297" t="s">
        <v>635</v>
      </c>
      <c r="D297" t="s">
        <v>49</v>
      </c>
      <c r="E297" t="s">
        <v>636</v>
      </c>
      <c r="F297">
        <v>2021</v>
      </c>
      <c r="G297">
        <v>0</v>
      </c>
      <c r="H297">
        <v>0</v>
      </c>
      <c r="I297">
        <v>0</v>
      </c>
      <c r="J297">
        <v>0</v>
      </c>
      <c r="K297">
        <v>0.04</v>
      </c>
      <c r="L297">
        <v>0.3</v>
      </c>
      <c r="M297" t="s">
        <v>51</v>
      </c>
    </row>
    <row r="298" spans="1:13">
      <c r="A298" t="s">
        <v>46</v>
      </c>
      <c r="B298" t="s">
        <v>58</v>
      </c>
      <c r="C298" t="s">
        <v>637</v>
      </c>
      <c r="D298" t="s">
        <v>49</v>
      </c>
      <c r="E298" t="s">
        <v>638</v>
      </c>
      <c r="F298">
        <v>2021</v>
      </c>
      <c r="G298">
        <v>0</v>
      </c>
      <c r="H298">
        <v>0</v>
      </c>
      <c r="I298">
        <v>0</v>
      </c>
      <c r="J298">
        <v>0</v>
      </c>
      <c r="K298">
        <v>2.7E-2</v>
      </c>
      <c r="L298">
        <v>0.3</v>
      </c>
      <c r="M298" t="s">
        <v>51</v>
      </c>
    </row>
    <row r="299" spans="1:13">
      <c r="A299" t="s">
        <v>46</v>
      </c>
      <c r="B299" t="s">
        <v>58</v>
      </c>
      <c r="C299" t="s">
        <v>639</v>
      </c>
      <c r="D299" t="s">
        <v>49</v>
      </c>
      <c r="E299" t="s">
        <v>640</v>
      </c>
      <c r="F299">
        <v>2021</v>
      </c>
      <c r="G299">
        <v>0</v>
      </c>
      <c r="H299">
        <v>0</v>
      </c>
      <c r="I299">
        <v>0</v>
      </c>
      <c r="J299">
        <v>0</v>
      </c>
      <c r="K299">
        <v>7.6999999999999999E-2</v>
      </c>
      <c r="L299">
        <v>0.3</v>
      </c>
      <c r="M299" t="s">
        <v>51</v>
      </c>
    </row>
    <row r="300" spans="1:13">
      <c r="A300" t="s">
        <v>46</v>
      </c>
      <c r="B300" t="s">
        <v>58</v>
      </c>
      <c r="C300" t="s">
        <v>641</v>
      </c>
      <c r="D300" t="s">
        <v>49</v>
      </c>
      <c r="E300" t="s">
        <v>642</v>
      </c>
      <c r="F300">
        <v>2021</v>
      </c>
      <c r="G300">
        <v>0</v>
      </c>
      <c r="H300">
        <v>0</v>
      </c>
      <c r="I300">
        <v>0</v>
      </c>
      <c r="J300">
        <v>0</v>
      </c>
      <c r="K300">
        <v>5.5E-2</v>
      </c>
      <c r="L300">
        <v>0.3</v>
      </c>
      <c r="M300" t="s">
        <v>51</v>
      </c>
    </row>
    <row r="301" spans="1:13">
      <c r="A301" t="s">
        <v>46</v>
      </c>
      <c r="B301" t="s">
        <v>58</v>
      </c>
      <c r="C301" t="s">
        <v>643</v>
      </c>
      <c r="D301" t="s">
        <v>49</v>
      </c>
      <c r="E301" t="s">
        <v>644</v>
      </c>
      <c r="F301">
        <v>2021</v>
      </c>
      <c r="G301">
        <v>0</v>
      </c>
      <c r="H301">
        <v>0</v>
      </c>
      <c r="I301">
        <v>0</v>
      </c>
      <c r="J301">
        <v>0</v>
      </c>
      <c r="K301">
        <v>2.1000000000000001E-2</v>
      </c>
      <c r="L301">
        <v>0.3</v>
      </c>
      <c r="M301" t="s">
        <v>51</v>
      </c>
    </row>
    <row r="302" spans="1:13">
      <c r="A302" t="s">
        <v>46</v>
      </c>
      <c r="B302" t="s">
        <v>58</v>
      </c>
      <c r="C302" t="s">
        <v>645</v>
      </c>
      <c r="D302" t="s">
        <v>49</v>
      </c>
      <c r="E302" t="s">
        <v>646</v>
      </c>
      <c r="F302">
        <v>2021</v>
      </c>
      <c r="G302">
        <v>0</v>
      </c>
      <c r="H302">
        <v>0</v>
      </c>
      <c r="I302">
        <v>0</v>
      </c>
      <c r="J302">
        <v>0</v>
      </c>
      <c r="K302">
        <v>6.6000000000000003E-2</v>
      </c>
      <c r="L302">
        <v>0.3</v>
      </c>
      <c r="M302" t="s">
        <v>51</v>
      </c>
    </row>
    <row r="303" spans="1:13">
      <c r="A303" t="s">
        <v>46</v>
      </c>
      <c r="B303" t="s">
        <v>58</v>
      </c>
      <c r="C303" t="s">
        <v>647</v>
      </c>
      <c r="D303" t="s">
        <v>49</v>
      </c>
      <c r="E303" t="s">
        <v>648</v>
      </c>
      <c r="F303">
        <v>2021</v>
      </c>
      <c r="G303">
        <v>0</v>
      </c>
      <c r="H303">
        <v>0</v>
      </c>
      <c r="I303">
        <v>0</v>
      </c>
      <c r="J303">
        <v>0</v>
      </c>
      <c r="K303">
        <v>2.1999999999999999E-2</v>
      </c>
      <c r="L303">
        <v>0.3</v>
      </c>
      <c r="M303" t="s">
        <v>51</v>
      </c>
    </row>
    <row r="304" spans="1:13">
      <c r="A304" t="s">
        <v>46</v>
      </c>
      <c r="B304" t="s">
        <v>58</v>
      </c>
      <c r="C304" t="s">
        <v>649</v>
      </c>
      <c r="D304" t="s">
        <v>49</v>
      </c>
      <c r="E304" t="s">
        <v>650</v>
      </c>
      <c r="F304">
        <v>2021</v>
      </c>
      <c r="G304">
        <v>0</v>
      </c>
      <c r="H304">
        <v>0</v>
      </c>
      <c r="I304">
        <v>0</v>
      </c>
      <c r="J304">
        <v>0</v>
      </c>
      <c r="K304">
        <v>0.11799999999999999</v>
      </c>
      <c r="L304">
        <v>0.3</v>
      </c>
      <c r="M304" t="s">
        <v>51</v>
      </c>
    </row>
    <row r="305" spans="1:13">
      <c r="A305" t="s">
        <v>46</v>
      </c>
      <c r="B305" t="s">
        <v>58</v>
      </c>
      <c r="C305" t="s">
        <v>651</v>
      </c>
      <c r="D305" t="s">
        <v>49</v>
      </c>
      <c r="E305" t="s">
        <v>652</v>
      </c>
      <c r="F305">
        <v>2021</v>
      </c>
      <c r="G305">
        <v>0</v>
      </c>
      <c r="H305">
        <v>0</v>
      </c>
      <c r="I305">
        <v>0</v>
      </c>
      <c r="J305">
        <v>0</v>
      </c>
      <c r="K305">
        <v>6.3E-2</v>
      </c>
      <c r="L305">
        <v>0.3</v>
      </c>
      <c r="M305" t="s">
        <v>51</v>
      </c>
    </row>
    <row r="306" spans="1:13">
      <c r="A306" t="s">
        <v>46</v>
      </c>
      <c r="B306" t="s">
        <v>58</v>
      </c>
      <c r="C306" t="s">
        <v>653</v>
      </c>
      <c r="D306" t="s">
        <v>49</v>
      </c>
      <c r="E306" t="s">
        <v>654</v>
      </c>
      <c r="F306">
        <v>2021</v>
      </c>
      <c r="G306">
        <v>0</v>
      </c>
      <c r="H306">
        <v>0</v>
      </c>
      <c r="I306">
        <v>0</v>
      </c>
      <c r="J306">
        <v>0</v>
      </c>
      <c r="K306">
        <v>0.15</v>
      </c>
      <c r="L306">
        <v>0.3</v>
      </c>
      <c r="M306" t="s">
        <v>51</v>
      </c>
    </row>
    <row r="307" spans="1:13">
      <c r="A307" t="s">
        <v>46</v>
      </c>
      <c r="B307" t="s">
        <v>58</v>
      </c>
      <c r="C307" t="s">
        <v>655</v>
      </c>
      <c r="D307" t="s">
        <v>49</v>
      </c>
      <c r="E307" t="s">
        <v>656</v>
      </c>
      <c r="F307">
        <v>2021</v>
      </c>
      <c r="G307">
        <v>0</v>
      </c>
      <c r="H307">
        <v>0</v>
      </c>
      <c r="I307">
        <v>0</v>
      </c>
      <c r="J307">
        <v>0</v>
      </c>
      <c r="K307">
        <v>2.4E-2</v>
      </c>
      <c r="L307">
        <v>0.3</v>
      </c>
      <c r="M307" t="s">
        <v>51</v>
      </c>
    </row>
    <row r="308" spans="1:13">
      <c r="A308" t="s">
        <v>46</v>
      </c>
      <c r="B308" t="s">
        <v>58</v>
      </c>
      <c r="C308" t="s">
        <v>657</v>
      </c>
      <c r="D308" t="s">
        <v>49</v>
      </c>
      <c r="E308" t="s">
        <v>658</v>
      </c>
      <c r="F308">
        <v>2021</v>
      </c>
      <c r="G308">
        <v>0</v>
      </c>
      <c r="H308">
        <v>0</v>
      </c>
      <c r="I308">
        <v>0</v>
      </c>
      <c r="J308">
        <v>0</v>
      </c>
      <c r="K308">
        <v>4.9000000000000002E-2</v>
      </c>
      <c r="L308">
        <v>0.3</v>
      </c>
      <c r="M308" t="s">
        <v>51</v>
      </c>
    </row>
    <row r="309" spans="1:13">
      <c r="A309" t="s">
        <v>46</v>
      </c>
      <c r="B309" t="s">
        <v>58</v>
      </c>
      <c r="C309" t="s">
        <v>659</v>
      </c>
      <c r="D309" t="s">
        <v>49</v>
      </c>
      <c r="E309" t="s">
        <v>660</v>
      </c>
      <c r="F309">
        <v>2021</v>
      </c>
      <c r="G309">
        <v>0</v>
      </c>
      <c r="H309">
        <v>0</v>
      </c>
      <c r="I309">
        <v>0</v>
      </c>
      <c r="J309">
        <v>0</v>
      </c>
      <c r="K309">
        <v>9.8000000000000004E-2</v>
      </c>
      <c r="L309">
        <v>0.3</v>
      </c>
      <c r="M309" t="s">
        <v>51</v>
      </c>
    </row>
    <row r="310" spans="1:13">
      <c r="A310" t="s">
        <v>46</v>
      </c>
      <c r="B310" t="s">
        <v>58</v>
      </c>
      <c r="C310" t="s">
        <v>661</v>
      </c>
      <c r="D310" t="s">
        <v>49</v>
      </c>
      <c r="E310" t="s">
        <v>662</v>
      </c>
      <c r="F310">
        <v>2021</v>
      </c>
      <c r="G310">
        <v>0</v>
      </c>
      <c r="H310">
        <v>0</v>
      </c>
      <c r="I310">
        <v>0</v>
      </c>
      <c r="J310">
        <v>0</v>
      </c>
      <c r="K310">
        <v>3.5999999999999997E-2</v>
      </c>
      <c r="L310">
        <v>0.3</v>
      </c>
      <c r="M310" t="s">
        <v>51</v>
      </c>
    </row>
    <row r="311" spans="1:13">
      <c r="A311" t="s">
        <v>46</v>
      </c>
      <c r="B311" t="s">
        <v>58</v>
      </c>
      <c r="C311" t="s">
        <v>663</v>
      </c>
      <c r="D311" t="s">
        <v>49</v>
      </c>
      <c r="E311" t="s">
        <v>664</v>
      </c>
      <c r="F311">
        <v>2021</v>
      </c>
      <c r="G311">
        <v>0</v>
      </c>
      <c r="H311">
        <v>0</v>
      </c>
      <c r="I311">
        <v>0</v>
      </c>
      <c r="J311">
        <v>0</v>
      </c>
      <c r="K311">
        <v>9.5000000000000001E-2</v>
      </c>
      <c r="L311">
        <v>0.3</v>
      </c>
      <c r="M311" t="s">
        <v>51</v>
      </c>
    </row>
    <row r="312" spans="1:13">
      <c r="A312" t="s">
        <v>46</v>
      </c>
      <c r="B312" t="s">
        <v>58</v>
      </c>
      <c r="C312" t="s">
        <v>665</v>
      </c>
      <c r="D312" t="s">
        <v>49</v>
      </c>
      <c r="E312" t="s">
        <v>666</v>
      </c>
      <c r="F312">
        <v>2021</v>
      </c>
      <c r="G312">
        <v>0</v>
      </c>
      <c r="H312">
        <v>0</v>
      </c>
      <c r="I312">
        <v>0</v>
      </c>
      <c r="J312">
        <v>0</v>
      </c>
      <c r="K312">
        <v>7.0999999999999994E-2</v>
      </c>
      <c r="L312">
        <v>0.3</v>
      </c>
      <c r="M312" t="s">
        <v>51</v>
      </c>
    </row>
    <row r="313" spans="1:13">
      <c r="A313" t="s">
        <v>46</v>
      </c>
      <c r="B313" t="s">
        <v>58</v>
      </c>
      <c r="C313" t="s">
        <v>667</v>
      </c>
      <c r="D313" t="s">
        <v>49</v>
      </c>
      <c r="E313" t="s">
        <v>668</v>
      </c>
      <c r="F313">
        <v>2021</v>
      </c>
      <c r="G313">
        <v>0</v>
      </c>
      <c r="H313">
        <v>0</v>
      </c>
      <c r="I313">
        <v>0</v>
      </c>
      <c r="J313">
        <v>0</v>
      </c>
      <c r="K313">
        <v>0.04</v>
      </c>
      <c r="L313">
        <v>0.3</v>
      </c>
      <c r="M313" t="s">
        <v>51</v>
      </c>
    </row>
    <row r="314" spans="1:13">
      <c r="A314" t="s">
        <v>46</v>
      </c>
      <c r="B314" t="s">
        <v>58</v>
      </c>
      <c r="C314" t="s">
        <v>669</v>
      </c>
      <c r="D314" t="s">
        <v>49</v>
      </c>
      <c r="E314" t="s">
        <v>670</v>
      </c>
      <c r="F314">
        <v>2021</v>
      </c>
      <c r="G314">
        <v>0</v>
      </c>
      <c r="H314">
        <v>0</v>
      </c>
      <c r="I314">
        <v>0</v>
      </c>
      <c r="J314">
        <v>0</v>
      </c>
      <c r="K314">
        <v>0.108</v>
      </c>
      <c r="L314">
        <v>0.3</v>
      </c>
      <c r="M314" t="s">
        <v>51</v>
      </c>
    </row>
    <row r="315" spans="1:13">
      <c r="A315" t="s">
        <v>46</v>
      </c>
      <c r="B315" t="s">
        <v>58</v>
      </c>
      <c r="C315" t="s">
        <v>671</v>
      </c>
      <c r="D315" t="s">
        <v>49</v>
      </c>
      <c r="E315" t="s">
        <v>672</v>
      </c>
      <c r="F315">
        <v>2021</v>
      </c>
      <c r="G315">
        <v>0</v>
      </c>
      <c r="H315">
        <v>0</v>
      </c>
      <c r="I315">
        <v>0</v>
      </c>
      <c r="J315">
        <v>0</v>
      </c>
      <c r="K315">
        <v>7.0000000000000007E-2</v>
      </c>
      <c r="L315">
        <v>0.3</v>
      </c>
      <c r="M315" t="s">
        <v>51</v>
      </c>
    </row>
    <row r="316" spans="1:13">
      <c r="A316" t="s">
        <v>46</v>
      </c>
      <c r="B316" t="s">
        <v>58</v>
      </c>
      <c r="C316" t="s">
        <v>673</v>
      </c>
      <c r="D316" t="s">
        <v>49</v>
      </c>
      <c r="E316" t="s">
        <v>674</v>
      </c>
      <c r="F316">
        <v>2021</v>
      </c>
      <c r="G316">
        <v>0</v>
      </c>
      <c r="H316">
        <v>0</v>
      </c>
      <c r="I316">
        <v>0</v>
      </c>
      <c r="J316">
        <v>0</v>
      </c>
      <c r="K316">
        <v>5.8000000000000003E-2</v>
      </c>
      <c r="L316">
        <v>0.3</v>
      </c>
      <c r="M316" t="s">
        <v>51</v>
      </c>
    </row>
    <row r="317" spans="1:13">
      <c r="A317" t="s">
        <v>46</v>
      </c>
      <c r="B317" t="s">
        <v>58</v>
      </c>
      <c r="C317" t="s">
        <v>675</v>
      </c>
      <c r="D317" t="s">
        <v>49</v>
      </c>
      <c r="E317" t="s">
        <v>676</v>
      </c>
      <c r="F317">
        <v>2021</v>
      </c>
      <c r="G317">
        <v>0</v>
      </c>
      <c r="H317">
        <v>0</v>
      </c>
      <c r="I317">
        <v>0</v>
      </c>
      <c r="J317">
        <v>0</v>
      </c>
      <c r="K317">
        <v>2.3E-2</v>
      </c>
      <c r="L317">
        <v>0.3</v>
      </c>
      <c r="M317" t="s">
        <v>51</v>
      </c>
    </row>
    <row r="318" spans="1:13">
      <c r="A318" t="s">
        <v>46</v>
      </c>
      <c r="B318" t="s">
        <v>58</v>
      </c>
      <c r="C318" t="s">
        <v>677</v>
      </c>
      <c r="D318" t="s">
        <v>49</v>
      </c>
      <c r="E318" t="s">
        <v>678</v>
      </c>
      <c r="F318">
        <v>2021</v>
      </c>
      <c r="G318">
        <v>0</v>
      </c>
      <c r="H318">
        <v>0</v>
      </c>
      <c r="I318">
        <v>0</v>
      </c>
      <c r="J318">
        <v>0</v>
      </c>
      <c r="K318">
        <v>4.2000000000000003E-2</v>
      </c>
      <c r="L318">
        <v>0.3</v>
      </c>
      <c r="M318" t="s">
        <v>51</v>
      </c>
    </row>
    <row r="319" spans="1:13">
      <c r="A319" t="s">
        <v>46</v>
      </c>
      <c r="B319" t="s">
        <v>58</v>
      </c>
      <c r="C319" t="s">
        <v>679</v>
      </c>
      <c r="D319" t="s">
        <v>49</v>
      </c>
      <c r="E319" t="s">
        <v>680</v>
      </c>
      <c r="F319">
        <v>2021</v>
      </c>
      <c r="G319">
        <v>0</v>
      </c>
      <c r="H319">
        <v>0</v>
      </c>
      <c r="I319">
        <v>0</v>
      </c>
      <c r="J319">
        <v>0</v>
      </c>
      <c r="K319">
        <v>1.7000000000000001E-2</v>
      </c>
      <c r="L319">
        <v>0.3</v>
      </c>
      <c r="M319" t="s">
        <v>51</v>
      </c>
    </row>
    <row r="320" spans="1:13">
      <c r="A320" t="s">
        <v>46</v>
      </c>
      <c r="B320" t="s">
        <v>58</v>
      </c>
      <c r="C320" t="s">
        <v>681</v>
      </c>
      <c r="D320" t="s">
        <v>49</v>
      </c>
      <c r="E320" t="s">
        <v>682</v>
      </c>
      <c r="F320">
        <v>2021</v>
      </c>
      <c r="G320">
        <v>0</v>
      </c>
      <c r="H320">
        <v>0</v>
      </c>
      <c r="I320">
        <v>0</v>
      </c>
      <c r="J320">
        <v>0</v>
      </c>
      <c r="K320">
        <v>3.3000000000000002E-2</v>
      </c>
      <c r="L320">
        <v>0.3</v>
      </c>
      <c r="M320" t="s">
        <v>51</v>
      </c>
    </row>
    <row r="321" spans="1:13">
      <c r="A321" t="s">
        <v>46</v>
      </c>
      <c r="B321" t="s">
        <v>58</v>
      </c>
      <c r="C321" t="s">
        <v>683</v>
      </c>
      <c r="D321" t="s">
        <v>49</v>
      </c>
      <c r="E321" t="s">
        <v>684</v>
      </c>
      <c r="F321">
        <v>2021</v>
      </c>
      <c r="G321">
        <v>0</v>
      </c>
      <c r="H321">
        <v>0</v>
      </c>
      <c r="I321">
        <v>0</v>
      </c>
      <c r="J321">
        <v>0</v>
      </c>
      <c r="K321">
        <v>1.7000000000000001E-2</v>
      </c>
      <c r="L321">
        <v>0.3</v>
      </c>
      <c r="M321" t="s">
        <v>51</v>
      </c>
    </row>
    <row r="322" spans="1:13">
      <c r="A322" t="s">
        <v>46</v>
      </c>
      <c r="B322" t="s">
        <v>58</v>
      </c>
      <c r="C322" t="s">
        <v>685</v>
      </c>
      <c r="D322" t="s">
        <v>49</v>
      </c>
      <c r="E322" t="s">
        <v>686</v>
      </c>
      <c r="F322">
        <v>2021</v>
      </c>
      <c r="G322">
        <v>0</v>
      </c>
      <c r="H322">
        <v>0</v>
      </c>
      <c r="I322">
        <v>0</v>
      </c>
      <c r="J322">
        <v>0</v>
      </c>
      <c r="K322">
        <v>5.2999999999999999E-2</v>
      </c>
      <c r="L322">
        <v>0.3</v>
      </c>
      <c r="M322" t="s">
        <v>51</v>
      </c>
    </row>
    <row r="323" spans="1:13">
      <c r="A323" t="s">
        <v>46</v>
      </c>
      <c r="B323" t="s">
        <v>58</v>
      </c>
      <c r="C323" t="s">
        <v>687</v>
      </c>
      <c r="D323" t="s">
        <v>49</v>
      </c>
      <c r="E323" t="s">
        <v>688</v>
      </c>
      <c r="F323">
        <v>2021</v>
      </c>
      <c r="G323">
        <v>0</v>
      </c>
      <c r="H323">
        <v>0</v>
      </c>
      <c r="I323">
        <v>0</v>
      </c>
      <c r="J323">
        <v>0</v>
      </c>
      <c r="K323">
        <v>2.8000000000000001E-2</v>
      </c>
      <c r="L323">
        <v>0.3</v>
      </c>
      <c r="M323" t="s">
        <v>51</v>
      </c>
    </row>
    <row r="324" spans="1:13">
      <c r="A324" t="s">
        <v>46</v>
      </c>
      <c r="B324" t="s">
        <v>58</v>
      </c>
      <c r="C324" t="s">
        <v>689</v>
      </c>
      <c r="D324" t="s">
        <v>49</v>
      </c>
      <c r="E324" t="s">
        <v>690</v>
      </c>
      <c r="F324">
        <v>2020</v>
      </c>
      <c r="G324">
        <v>0</v>
      </c>
      <c r="H324">
        <v>0</v>
      </c>
      <c r="I324">
        <v>0</v>
      </c>
      <c r="J324">
        <v>0</v>
      </c>
      <c r="K324">
        <v>1.9E-2</v>
      </c>
      <c r="L324">
        <v>0.3</v>
      </c>
      <c r="M324" t="s">
        <v>51</v>
      </c>
    </row>
    <row r="325" spans="1:13">
      <c r="A325" t="s">
        <v>46</v>
      </c>
      <c r="B325" t="s">
        <v>58</v>
      </c>
      <c r="C325" t="s">
        <v>691</v>
      </c>
      <c r="D325" t="s">
        <v>49</v>
      </c>
      <c r="E325" t="s">
        <v>692</v>
      </c>
      <c r="F325">
        <v>2020</v>
      </c>
      <c r="G325">
        <v>0</v>
      </c>
      <c r="H325">
        <v>0</v>
      </c>
      <c r="I325">
        <v>0</v>
      </c>
      <c r="J325">
        <v>0</v>
      </c>
      <c r="K325">
        <v>2.4E-2</v>
      </c>
      <c r="L325">
        <v>0.3</v>
      </c>
      <c r="M325" t="s">
        <v>51</v>
      </c>
    </row>
    <row r="326" spans="1:13">
      <c r="A326" t="s">
        <v>46</v>
      </c>
      <c r="B326" t="s">
        <v>58</v>
      </c>
      <c r="C326" t="s">
        <v>693</v>
      </c>
      <c r="D326" t="s">
        <v>49</v>
      </c>
      <c r="E326" t="s">
        <v>694</v>
      </c>
      <c r="F326">
        <v>2019</v>
      </c>
      <c r="G326">
        <v>0</v>
      </c>
      <c r="H326">
        <v>0</v>
      </c>
      <c r="I326">
        <v>0</v>
      </c>
      <c r="J326">
        <v>0</v>
      </c>
      <c r="K326">
        <v>0.38500000000000001</v>
      </c>
      <c r="L326">
        <v>0.3</v>
      </c>
      <c r="M326" t="s">
        <v>51</v>
      </c>
    </row>
    <row r="327" spans="1:13">
      <c r="A327" t="s">
        <v>46</v>
      </c>
      <c r="B327" t="s">
        <v>58</v>
      </c>
      <c r="C327" t="s">
        <v>695</v>
      </c>
      <c r="D327" t="s">
        <v>49</v>
      </c>
      <c r="E327" t="s">
        <v>696</v>
      </c>
      <c r="F327">
        <v>2021</v>
      </c>
      <c r="G327">
        <v>0</v>
      </c>
      <c r="H327">
        <v>0</v>
      </c>
      <c r="I327">
        <v>0</v>
      </c>
      <c r="J327">
        <v>0</v>
      </c>
      <c r="K327">
        <v>5.3999999999999999E-2</v>
      </c>
      <c r="L327">
        <v>0.3</v>
      </c>
      <c r="M327" t="s">
        <v>51</v>
      </c>
    </row>
    <row r="328" spans="1:13">
      <c r="A328" t="s">
        <v>46</v>
      </c>
      <c r="B328" t="s">
        <v>58</v>
      </c>
      <c r="C328" t="s">
        <v>697</v>
      </c>
      <c r="D328" t="s">
        <v>49</v>
      </c>
      <c r="E328" t="s">
        <v>698</v>
      </c>
      <c r="F328">
        <v>2021</v>
      </c>
      <c r="G328">
        <v>0</v>
      </c>
      <c r="H328">
        <v>0</v>
      </c>
      <c r="I328">
        <v>0</v>
      </c>
      <c r="J328">
        <v>0</v>
      </c>
      <c r="K328">
        <v>0.126</v>
      </c>
      <c r="L328">
        <v>0.3</v>
      </c>
      <c r="M328" t="s">
        <v>51</v>
      </c>
    </row>
    <row r="329" spans="1:13">
      <c r="A329" t="s">
        <v>46</v>
      </c>
      <c r="B329" t="s">
        <v>58</v>
      </c>
      <c r="C329" t="s">
        <v>699</v>
      </c>
      <c r="D329" t="s">
        <v>49</v>
      </c>
      <c r="E329" t="s">
        <v>700</v>
      </c>
      <c r="F329">
        <v>2021</v>
      </c>
      <c r="G329">
        <v>0</v>
      </c>
      <c r="H329">
        <v>0</v>
      </c>
      <c r="I329">
        <v>0</v>
      </c>
      <c r="J329">
        <v>0</v>
      </c>
      <c r="K329">
        <v>0.13500000000000001</v>
      </c>
      <c r="L329">
        <v>0.3</v>
      </c>
      <c r="M329" t="s">
        <v>51</v>
      </c>
    </row>
    <row r="330" spans="1:13">
      <c r="A330" t="s">
        <v>46</v>
      </c>
      <c r="B330" t="s">
        <v>58</v>
      </c>
      <c r="C330" t="s">
        <v>701</v>
      </c>
      <c r="D330" t="s">
        <v>49</v>
      </c>
      <c r="E330" t="s">
        <v>702</v>
      </c>
      <c r="F330">
        <v>2021</v>
      </c>
      <c r="G330">
        <v>0</v>
      </c>
      <c r="H330">
        <v>0</v>
      </c>
      <c r="I330">
        <v>0</v>
      </c>
      <c r="J330">
        <v>0</v>
      </c>
      <c r="K330">
        <v>0.13600000000000001</v>
      </c>
      <c r="L330">
        <v>0.3</v>
      </c>
      <c r="M330" t="s">
        <v>51</v>
      </c>
    </row>
    <row r="331" spans="1:13">
      <c r="A331" t="s">
        <v>46</v>
      </c>
      <c r="B331" t="s">
        <v>58</v>
      </c>
      <c r="C331" t="s">
        <v>703</v>
      </c>
      <c r="D331" t="s">
        <v>49</v>
      </c>
      <c r="E331" t="s">
        <v>704</v>
      </c>
      <c r="F331">
        <v>2021</v>
      </c>
      <c r="G331">
        <v>0</v>
      </c>
      <c r="H331">
        <v>0</v>
      </c>
      <c r="I331">
        <v>0</v>
      </c>
      <c r="J331">
        <v>0</v>
      </c>
      <c r="K331">
        <v>9.4E-2</v>
      </c>
      <c r="L331">
        <v>0.3</v>
      </c>
      <c r="M331" t="s">
        <v>51</v>
      </c>
    </row>
    <row r="332" spans="1:13">
      <c r="A332" t="s">
        <v>46</v>
      </c>
      <c r="B332" t="s">
        <v>58</v>
      </c>
      <c r="C332" t="s">
        <v>705</v>
      </c>
      <c r="D332" t="s">
        <v>49</v>
      </c>
      <c r="E332" t="s">
        <v>706</v>
      </c>
      <c r="F332">
        <v>2021</v>
      </c>
      <c r="G332">
        <v>0</v>
      </c>
      <c r="H332">
        <v>0</v>
      </c>
      <c r="I332">
        <v>0</v>
      </c>
      <c r="J332">
        <v>0</v>
      </c>
      <c r="K332">
        <v>0.35799999999999998</v>
      </c>
      <c r="L332">
        <v>0.3</v>
      </c>
      <c r="M332" t="s">
        <v>51</v>
      </c>
    </row>
    <row r="333" spans="1:13">
      <c r="A333" t="s">
        <v>46</v>
      </c>
      <c r="B333" t="s">
        <v>58</v>
      </c>
      <c r="C333" t="s">
        <v>707</v>
      </c>
      <c r="D333" t="s">
        <v>49</v>
      </c>
      <c r="E333" t="s">
        <v>708</v>
      </c>
      <c r="F333">
        <v>2021</v>
      </c>
      <c r="G333">
        <v>0</v>
      </c>
      <c r="H333">
        <v>0</v>
      </c>
      <c r="I333">
        <v>0</v>
      </c>
      <c r="J333">
        <v>0</v>
      </c>
      <c r="K333">
        <v>0.11</v>
      </c>
      <c r="L333">
        <v>0.3</v>
      </c>
      <c r="M333" t="s">
        <v>51</v>
      </c>
    </row>
    <row r="334" spans="1:13">
      <c r="A334" t="s">
        <v>46</v>
      </c>
      <c r="B334" t="s">
        <v>58</v>
      </c>
      <c r="C334" t="s">
        <v>709</v>
      </c>
      <c r="D334" t="s">
        <v>49</v>
      </c>
      <c r="E334" t="s">
        <v>710</v>
      </c>
      <c r="F334">
        <v>2021</v>
      </c>
      <c r="G334">
        <v>0</v>
      </c>
      <c r="H334">
        <v>0</v>
      </c>
      <c r="I334">
        <v>0</v>
      </c>
      <c r="J334">
        <v>0</v>
      </c>
      <c r="K334">
        <v>1.9E-2</v>
      </c>
      <c r="L334">
        <v>0.3</v>
      </c>
      <c r="M334" t="s">
        <v>51</v>
      </c>
    </row>
    <row r="335" spans="1:13">
      <c r="A335" t="s">
        <v>46</v>
      </c>
      <c r="B335" t="s">
        <v>58</v>
      </c>
      <c r="C335" t="s">
        <v>711</v>
      </c>
      <c r="D335" t="s">
        <v>49</v>
      </c>
      <c r="E335" t="s">
        <v>712</v>
      </c>
      <c r="F335">
        <v>2021</v>
      </c>
      <c r="G335">
        <v>0</v>
      </c>
      <c r="H335">
        <v>0</v>
      </c>
      <c r="I335">
        <v>0</v>
      </c>
      <c r="J335">
        <v>0</v>
      </c>
      <c r="K335">
        <v>0.14299999999999999</v>
      </c>
      <c r="L335">
        <v>0.3</v>
      </c>
      <c r="M335" t="s">
        <v>51</v>
      </c>
    </row>
    <row r="336" spans="1:13">
      <c r="A336" t="s">
        <v>46</v>
      </c>
      <c r="B336" t="s">
        <v>58</v>
      </c>
      <c r="C336" t="s">
        <v>713</v>
      </c>
      <c r="D336" t="s">
        <v>49</v>
      </c>
      <c r="E336" t="s">
        <v>714</v>
      </c>
      <c r="F336">
        <v>2021</v>
      </c>
      <c r="G336">
        <v>0</v>
      </c>
      <c r="H336">
        <v>0</v>
      </c>
      <c r="I336">
        <v>0</v>
      </c>
      <c r="J336">
        <v>0</v>
      </c>
      <c r="K336">
        <v>0.108</v>
      </c>
      <c r="L336">
        <v>0.3</v>
      </c>
      <c r="M336" t="s">
        <v>51</v>
      </c>
    </row>
    <row r="337" spans="1:13">
      <c r="A337" t="s">
        <v>46</v>
      </c>
      <c r="B337" t="s">
        <v>58</v>
      </c>
      <c r="C337" t="s">
        <v>715</v>
      </c>
      <c r="D337" t="s">
        <v>49</v>
      </c>
      <c r="E337" t="s">
        <v>716</v>
      </c>
      <c r="F337">
        <v>2021</v>
      </c>
      <c r="G337">
        <v>0</v>
      </c>
      <c r="H337">
        <v>0</v>
      </c>
      <c r="I337">
        <v>0</v>
      </c>
      <c r="J337">
        <v>0</v>
      </c>
      <c r="K337">
        <v>4.7E-2</v>
      </c>
      <c r="L337">
        <v>0.3</v>
      </c>
      <c r="M337" t="s">
        <v>51</v>
      </c>
    </row>
    <row r="338" spans="1:13">
      <c r="A338" t="s">
        <v>46</v>
      </c>
      <c r="B338" t="s">
        <v>58</v>
      </c>
      <c r="C338" t="s">
        <v>717</v>
      </c>
      <c r="D338" t="s">
        <v>49</v>
      </c>
      <c r="E338" t="s">
        <v>718</v>
      </c>
      <c r="F338">
        <v>2021</v>
      </c>
      <c r="G338">
        <v>0</v>
      </c>
      <c r="H338">
        <v>0</v>
      </c>
      <c r="I338">
        <v>0</v>
      </c>
      <c r="J338">
        <v>0</v>
      </c>
      <c r="K338">
        <v>0.10299999999999999</v>
      </c>
      <c r="L338">
        <v>0.3</v>
      </c>
      <c r="M338" t="s">
        <v>51</v>
      </c>
    </row>
    <row r="339" spans="1:13">
      <c r="A339" t="s">
        <v>46</v>
      </c>
      <c r="B339" t="s">
        <v>58</v>
      </c>
      <c r="C339" t="s">
        <v>719</v>
      </c>
      <c r="D339" t="s">
        <v>49</v>
      </c>
      <c r="E339" t="s">
        <v>720</v>
      </c>
      <c r="F339">
        <v>2021</v>
      </c>
      <c r="G339">
        <v>0</v>
      </c>
      <c r="H339">
        <v>0</v>
      </c>
      <c r="I339">
        <v>0</v>
      </c>
      <c r="J339">
        <v>0</v>
      </c>
      <c r="K339">
        <v>0.122</v>
      </c>
      <c r="L339">
        <v>0.3</v>
      </c>
      <c r="M339" t="s">
        <v>51</v>
      </c>
    </row>
    <row r="340" spans="1:13">
      <c r="A340" t="s">
        <v>46</v>
      </c>
      <c r="B340" t="s">
        <v>58</v>
      </c>
      <c r="C340" t="s">
        <v>721</v>
      </c>
      <c r="D340" t="s">
        <v>49</v>
      </c>
      <c r="E340" t="s">
        <v>722</v>
      </c>
      <c r="F340">
        <v>2020</v>
      </c>
      <c r="G340">
        <v>0</v>
      </c>
      <c r="H340">
        <v>0</v>
      </c>
      <c r="I340">
        <v>0</v>
      </c>
      <c r="J340">
        <v>0</v>
      </c>
      <c r="K340">
        <v>4.0000000000000001E-3</v>
      </c>
      <c r="L340">
        <v>0.3</v>
      </c>
      <c r="M340" t="s">
        <v>51</v>
      </c>
    </row>
    <row r="341" spans="1:13">
      <c r="A341" t="s">
        <v>46</v>
      </c>
      <c r="B341" t="s">
        <v>58</v>
      </c>
      <c r="C341" t="s">
        <v>723</v>
      </c>
      <c r="D341" t="s">
        <v>49</v>
      </c>
      <c r="E341" t="s">
        <v>724</v>
      </c>
      <c r="F341">
        <v>2021</v>
      </c>
      <c r="G341">
        <v>0</v>
      </c>
      <c r="H341">
        <v>0</v>
      </c>
      <c r="I341">
        <v>0</v>
      </c>
      <c r="J341">
        <v>0</v>
      </c>
      <c r="K341">
        <v>2.1999999999999999E-2</v>
      </c>
      <c r="L341">
        <v>0.3</v>
      </c>
      <c r="M341" t="s">
        <v>51</v>
      </c>
    </row>
    <row r="342" spans="1:13">
      <c r="A342" t="s">
        <v>46</v>
      </c>
      <c r="B342" t="s">
        <v>58</v>
      </c>
      <c r="C342" t="s">
        <v>725</v>
      </c>
      <c r="D342" t="s">
        <v>49</v>
      </c>
      <c r="E342" t="s">
        <v>726</v>
      </c>
      <c r="F342">
        <v>2021</v>
      </c>
      <c r="G342">
        <v>0</v>
      </c>
      <c r="H342">
        <v>0</v>
      </c>
      <c r="I342">
        <v>0</v>
      </c>
      <c r="J342">
        <v>0</v>
      </c>
      <c r="K342">
        <v>6.3E-2</v>
      </c>
      <c r="L342">
        <v>0.3</v>
      </c>
      <c r="M342" t="s">
        <v>51</v>
      </c>
    </row>
    <row r="343" spans="1:13">
      <c r="A343" t="s">
        <v>46</v>
      </c>
      <c r="B343" t="s">
        <v>58</v>
      </c>
      <c r="C343" t="s">
        <v>727</v>
      </c>
      <c r="D343" t="s">
        <v>49</v>
      </c>
      <c r="E343" t="s">
        <v>728</v>
      </c>
      <c r="F343">
        <v>2019</v>
      </c>
      <c r="G343">
        <v>0</v>
      </c>
      <c r="H343">
        <v>0</v>
      </c>
      <c r="I343">
        <v>0</v>
      </c>
      <c r="J343">
        <v>0</v>
      </c>
      <c r="K343">
        <v>0.38500000000000001</v>
      </c>
      <c r="L343">
        <v>0.3</v>
      </c>
      <c r="M343" t="s">
        <v>51</v>
      </c>
    </row>
    <row r="344" spans="1:13">
      <c r="A344" t="s">
        <v>46</v>
      </c>
      <c r="B344" t="s">
        <v>58</v>
      </c>
      <c r="C344" t="s">
        <v>729</v>
      </c>
      <c r="D344" t="s">
        <v>49</v>
      </c>
      <c r="E344" t="s">
        <v>730</v>
      </c>
      <c r="F344">
        <v>2021</v>
      </c>
      <c r="G344">
        <v>0</v>
      </c>
      <c r="H344">
        <v>0</v>
      </c>
      <c r="I344">
        <v>0</v>
      </c>
      <c r="J344">
        <v>0</v>
      </c>
      <c r="K344">
        <v>1.7999999999999999E-2</v>
      </c>
      <c r="L344">
        <v>0.3</v>
      </c>
      <c r="M344" t="s">
        <v>51</v>
      </c>
    </row>
    <row r="345" spans="1:13">
      <c r="A345" t="s">
        <v>46</v>
      </c>
      <c r="B345" t="s">
        <v>58</v>
      </c>
      <c r="C345" t="s">
        <v>731</v>
      </c>
      <c r="D345" t="s">
        <v>49</v>
      </c>
      <c r="E345" t="s">
        <v>732</v>
      </c>
      <c r="F345">
        <v>2021</v>
      </c>
      <c r="G345">
        <v>0</v>
      </c>
      <c r="H345">
        <v>0</v>
      </c>
      <c r="I345">
        <v>0</v>
      </c>
      <c r="J345">
        <v>0</v>
      </c>
      <c r="K345">
        <v>3.7999999999999999E-2</v>
      </c>
      <c r="L345">
        <v>0.3</v>
      </c>
      <c r="M345" t="s">
        <v>51</v>
      </c>
    </row>
    <row r="346" spans="1:13">
      <c r="A346" t="s">
        <v>46</v>
      </c>
      <c r="B346" t="s">
        <v>58</v>
      </c>
      <c r="C346" t="s">
        <v>733</v>
      </c>
      <c r="D346" t="s">
        <v>49</v>
      </c>
      <c r="E346" t="s">
        <v>734</v>
      </c>
      <c r="F346">
        <v>2021</v>
      </c>
      <c r="G346">
        <v>0</v>
      </c>
      <c r="H346">
        <v>0</v>
      </c>
      <c r="I346">
        <v>0</v>
      </c>
      <c r="J346">
        <v>0</v>
      </c>
      <c r="K346">
        <v>3.2000000000000001E-2</v>
      </c>
      <c r="L346">
        <v>0.3</v>
      </c>
      <c r="M346" t="s">
        <v>51</v>
      </c>
    </row>
    <row r="347" spans="1:13">
      <c r="A347" t="s">
        <v>46</v>
      </c>
      <c r="B347" t="s">
        <v>58</v>
      </c>
      <c r="C347" t="s">
        <v>735</v>
      </c>
      <c r="D347" t="s">
        <v>49</v>
      </c>
      <c r="E347" t="s">
        <v>736</v>
      </c>
      <c r="F347">
        <v>2021</v>
      </c>
      <c r="G347">
        <v>0</v>
      </c>
      <c r="H347">
        <v>0</v>
      </c>
      <c r="I347">
        <v>0</v>
      </c>
      <c r="J347">
        <v>0</v>
      </c>
      <c r="K347">
        <v>4.2999999999999997E-2</v>
      </c>
      <c r="L347">
        <v>0.3</v>
      </c>
      <c r="M347" t="s">
        <v>51</v>
      </c>
    </row>
    <row r="348" spans="1:13">
      <c r="A348" t="s">
        <v>46</v>
      </c>
      <c r="B348" t="s">
        <v>58</v>
      </c>
      <c r="C348" t="s">
        <v>737</v>
      </c>
      <c r="D348" t="s">
        <v>49</v>
      </c>
      <c r="E348" t="s">
        <v>738</v>
      </c>
      <c r="F348">
        <v>2021</v>
      </c>
      <c r="G348">
        <v>0</v>
      </c>
      <c r="H348">
        <v>0</v>
      </c>
      <c r="I348">
        <v>0</v>
      </c>
      <c r="J348">
        <v>0</v>
      </c>
      <c r="K348">
        <v>8.2000000000000003E-2</v>
      </c>
      <c r="L348">
        <v>0.3</v>
      </c>
      <c r="M348" t="s">
        <v>51</v>
      </c>
    </row>
    <row r="349" spans="1:13">
      <c r="A349" t="s">
        <v>46</v>
      </c>
      <c r="B349" t="s">
        <v>58</v>
      </c>
      <c r="C349" t="s">
        <v>739</v>
      </c>
      <c r="D349" t="s">
        <v>49</v>
      </c>
      <c r="E349" t="s">
        <v>740</v>
      </c>
      <c r="F349">
        <v>2021</v>
      </c>
      <c r="G349">
        <v>0</v>
      </c>
      <c r="H349">
        <v>0</v>
      </c>
      <c r="I349">
        <v>0</v>
      </c>
      <c r="J349">
        <v>0</v>
      </c>
      <c r="K349">
        <v>4.2999999999999997E-2</v>
      </c>
      <c r="L349">
        <v>0.3</v>
      </c>
      <c r="M349" t="s">
        <v>51</v>
      </c>
    </row>
    <row r="350" spans="1:13">
      <c r="A350" t="s">
        <v>46</v>
      </c>
      <c r="B350" t="s">
        <v>58</v>
      </c>
      <c r="C350" t="s">
        <v>741</v>
      </c>
      <c r="D350" t="s">
        <v>49</v>
      </c>
      <c r="E350" t="s">
        <v>742</v>
      </c>
      <c r="F350">
        <v>2021</v>
      </c>
      <c r="G350">
        <v>0</v>
      </c>
      <c r="H350">
        <v>0</v>
      </c>
      <c r="I350">
        <v>0</v>
      </c>
      <c r="J350">
        <v>0</v>
      </c>
      <c r="K350">
        <v>4.7E-2</v>
      </c>
      <c r="L350">
        <v>0.3</v>
      </c>
      <c r="M350" t="s">
        <v>51</v>
      </c>
    </row>
    <row r="351" spans="1:13">
      <c r="A351" t="s">
        <v>46</v>
      </c>
      <c r="B351" t="s">
        <v>58</v>
      </c>
      <c r="C351" t="s">
        <v>743</v>
      </c>
      <c r="D351" t="s">
        <v>49</v>
      </c>
      <c r="E351" t="s">
        <v>744</v>
      </c>
      <c r="F351">
        <v>2021</v>
      </c>
      <c r="G351">
        <v>0</v>
      </c>
      <c r="H351">
        <v>0</v>
      </c>
      <c r="I351">
        <v>0</v>
      </c>
      <c r="J351">
        <v>0</v>
      </c>
      <c r="K351">
        <v>2.9000000000000001E-2</v>
      </c>
      <c r="L351">
        <v>0.3</v>
      </c>
      <c r="M351" t="s">
        <v>51</v>
      </c>
    </row>
    <row r="352" spans="1:13">
      <c r="A352" t="s">
        <v>46</v>
      </c>
      <c r="B352" t="s">
        <v>58</v>
      </c>
      <c r="C352" t="s">
        <v>745</v>
      </c>
      <c r="D352" t="s">
        <v>49</v>
      </c>
      <c r="E352" t="s">
        <v>746</v>
      </c>
      <c r="F352">
        <v>2021</v>
      </c>
      <c r="G352">
        <v>0</v>
      </c>
      <c r="H352">
        <v>0</v>
      </c>
      <c r="I352">
        <v>0</v>
      </c>
      <c r="J352">
        <v>0</v>
      </c>
      <c r="K352">
        <v>2.8000000000000001E-2</v>
      </c>
      <c r="L352">
        <v>0.3</v>
      </c>
      <c r="M352" t="s">
        <v>51</v>
      </c>
    </row>
    <row r="353" spans="1:13">
      <c r="A353" t="s">
        <v>46</v>
      </c>
      <c r="B353" t="s">
        <v>58</v>
      </c>
      <c r="C353" t="s">
        <v>747</v>
      </c>
      <c r="D353" t="s">
        <v>49</v>
      </c>
      <c r="E353" t="s">
        <v>748</v>
      </c>
      <c r="F353">
        <v>2021</v>
      </c>
      <c r="G353">
        <v>0</v>
      </c>
      <c r="H353">
        <v>0</v>
      </c>
      <c r="I353">
        <v>0</v>
      </c>
      <c r="J353">
        <v>0</v>
      </c>
      <c r="K353">
        <v>4.2000000000000003E-2</v>
      </c>
      <c r="L353">
        <v>0.3</v>
      </c>
      <c r="M353" t="s">
        <v>51</v>
      </c>
    </row>
    <row r="354" spans="1:13">
      <c r="A354" t="s">
        <v>46</v>
      </c>
      <c r="B354" t="s">
        <v>58</v>
      </c>
      <c r="C354" t="s">
        <v>749</v>
      </c>
      <c r="D354" t="s">
        <v>49</v>
      </c>
      <c r="E354" t="s">
        <v>750</v>
      </c>
      <c r="F354">
        <v>2021</v>
      </c>
      <c r="G354">
        <v>0</v>
      </c>
      <c r="H354">
        <v>0</v>
      </c>
      <c r="I354">
        <v>0</v>
      </c>
      <c r="J354">
        <v>0</v>
      </c>
      <c r="K354">
        <v>3.5999999999999997E-2</v>
      </c>
      <c r="L354">
        <v>0.3</v>
      </c>
      <c r="M354" t="s">
        <v>51</v>
      </c>
    </row>
    <row r="355" spans="1:13">
      <c r="A355" t="s">
        <v>46</v>
      </c>
      <c r="B355" t="s">
        <v>58</v>
      </c>
      <c r="C355" t="s">
        <v>751</v>
      </c>
      <c r="D355" t="s">
        <v>49</v>
      </c>
      <c r="E355" t="s">
        <v>752</v>
      </c>
      <c r="F355">
        <v>2021</v>
      </c>
      <c r="G355">
        <v>0</v>
      </c>
      <c r="H355">
        <v>0</v>
      </c>
      <c r="I355">
        <v>0</v>
      </c>
      <c r="J355">
        <v>0</v>
      </c>
      <c r="K355">
        <v>0.04</v>
      </c>
      <c r="L355">
        <v>0.3</v>
      </c>
      <c r="M355" t="s">
        <v>51</v>
      </c>
    </row>
    <row r="356" spans="1:13">
      <c r="A356" t="s">
        <v>46</v>
      </c>
      <c r="B356" t="s">
        <v>58</v>
      </c>
      <c r="C356" t="s">
        <v>753</v>
      </c>
      <c r="D356" t="s">
        <v>49</v>
      </c>
      <c r="E356" t="s">
        <v>754</v>
      </c>
      <c r="F356">
        <v>2021</v>
      </c>
      <c r="G356">
        <v>0</v>
      </c>
      <c r="H356">
        <v>0</v>
      </c>
      <c r="I356">
        <v>0</v>
      </c>
      <c r="J356">
        <v>0</v>
      </c>
      <c r="K356">
        <v>3.5000000000000003E-2</v>
      </c>
      <c r="L356">
        <v>0.3</v>
      </c>
      <c r="M356" t="s">
        <v>51</v>
      </c>
    </row>
    <row r="357" spans="1:13">
      <c r="A357" t="s">
        <v>46</v>
      </c>
      <c r="B357" t="s">
        <v>58</v>
      </c>
      <c r="C357" t="s">
        <v>755</v>
      </c>
      <c r="D357" t="s">
        <v>49</v>
      </c>
      <c r="E357" t="s">
        <v>756</v>
      </c>
      <c r="F357">
        <v>2021</v>
      </c>
      <c r="G357">
        <v>0</v>
      </c>
      <c r="H357">
        <v>0</v>
      </c>
      <c r="I357">
        <v>0</v>
      </c>
      <c r="J357">
        <v>0</v>
      </c>
      <c r="K357">
        <v>2.5000000000000001E-2</v>
      </c>
      <c r="L357">
        <v>0.3</v>
      </c>
      <c r="M357" t="s">
        <v>51</v>
      </c>
    </row>
    <row r="358" spans="1:13">
      <c r="A358" t="s">
        <v>46</v>
      </c>
      <c r="B358" t="s">
        <v>58</v>
      </c>
      <c r="C358" t="s">
        <v>757</v>
      </c>
      <c r="D358" t="s">
        <v>49</v>
      </c>
      <c r="E358" t="s">
        <v>758</v>
      </c>
      <c r="F358">
        <v>2020</v>
      </c>
      <c r="G358">
        <v>0</v>
      </c>
      <c r="H358">
        <v>0</v>
      </c>
      <c r="I358">
        <v>0</v>
      </c>
      <c r="J358">
        <v>0</v>
      </c>
      <c r="K358">
        <v>4.0000000000000001E-3</v>
      </c>
      <c r="L358">
        <v>0.3</v>
      </c>
      <c r="M358" t="s">
        <v>51</v>
      </c>
    </row>
    <row r="359" spans="1:13">
      <c r="A359" t="s">
        <v>46</v>
      </c>
      <c r="B359" t="s">
        <v>58</v>
      </c>
      <c r="C359" t="s">
        <v>759</v>
      </c>
      <c r="D359" t="s">
        <v>49</v>
      </c>
      <c r="E359" t="s">
        <v>760</v>
      </c>
      <c r="F359">
        <v>2021</v>
      </c>
      <c r="G359">
        <v>0</v>
      </c>
      <c r="H359">
        <v>0</v>
      </c>
      <c r="I359">
        <v>0</v>
      </c>
      <c r="J359">
        <v>0</v>
      </c>
      <c r="K359">
        <v>2.1000000000000001E-2</v>
      </c>
      <c r="L359">
        <v>0.3</v>
      </c>
      <c r="M359" t="s">
        <v>51</v>
      </c>
    </row>
    <row r="360" spans="1:13">
      <c r="A360" t="s">
        <v>46</v>
      </c>
      <c r="B360" t="s">
        <v>58</v>
      </c>
      <c r="C360" t="s">
        <v>761</v>
      </c>
      <c r="D360" t="s">
        <v>49</v>
      </c>
      <c r="E360" t="s">
        <v>762</v>
      </c>
      <c r="F360">
        <v>2021</v>
      </c>
      <c r="G360">
        <v>0</v>
      </c>
      <c r="H360">
        <v>0</v>
      </c>
      <c r="I360">
        <v>0</v>
      </c>
      <c r="J360">
        <v>0</v>
      </c>
      <c r="K360">
        <v>2.4E-2</v>
      </c>
      <c r="L360">
        <v>0.3</v>
      </c>
      <c r="M360" t="s">
        <v>51</v>
      </c>
    </row>
    <row r="361" spans="1:13">
      <c r="A361" t="s">
        <v>46</v>
      </c>
      <c r="B361" t="s">
        <v>58</v>
      </c>
      <c r="C361" t="s">
        <v>763</v>
      </c>
      <c r="D361" t="s">
        <v>49</v>
      </c>
      <c r="E361" t="s">
        <v>764</v>
      </c>
      <c r="F361">
        <v>2021</v>
      </c>
      <c r="G361">
        <v>0</v>
      </c>
      <c r="H361">
        <v>0</v>
      </c>
      <c r="I361">
        <v>0</v>
      </c>
      <c r="J361">
        <v>0</v>
      </c>
      <c r="K361">
        <v>2.8000000000000001E-2</v>
      </c>
      <c r="L361">
        <v>0.3</v>
      </c>
      <c r="M361" t="s">
        <v>51</v>
      </c>
    </row>
    <row r="362" spans="1:13">
      <c r="A362" t="s">
        <v>46</v>
      </c>
      <c r="B362" t="s">
        <v>58</v>
      </c>
      <c r="C362" t="s">
        <v>765</v>
      </c>
      <c r="D362" t="s">
        <v>49</v>
      </c>
      <c r="E362" t="s">
        <v>766</v>
      </c>
      <c r="F362">
        <v>2021</v>
      </c>
      <c r="G362">
        <v>0</v>
      </c>
      <c r="H362">
        <v>0</v>
      </c>
      <c r="I362">
        <v>0</v>
      </c>
      <c r="J362">
        <v>0</v>
      </c>
      <c r="K362">
        <v>0.14000000000000001</v>
      </c>
      <c r="L362">
        <v>0.3</v>
      </c>
      <c r="M362" t="s">
        <v>51</v>
      </c>
    </row>
    <row r="363" spans="1:13">
      <c r="A363" t="s">
        <v>46</v>
      </c>
      <c r="B363" t="s">
        <v>58</v>
      </c>
      <c r="C363" t="s">
        <v>767</v>
      </c>
      <c r="D363" t="s">
        <v>49</v>
      </c>
      <c r="E363" t="s">
        <v>768</v>
      </c>
      <c r="F363">
        <v>2021</v>
      </c>
      <c r="G363">
        <v>0</v>
      </c>
      <c r="H363">
        <v>0</v>
      </c>
      <c r="I363">
        <v>0</v>
      </c>
      <c r="J363">
        <v>0</v>
      </c>
      <c r="K363">
        <v>4.2000000000000003E-2</v>
      </c>
      <c r="L363">
        <v>0.3</v>
      </c>
      <c r="M363" t="s">
        <v>51</v>
      </c>
    </row>
    <row r="364" spans="1:13">
      <c r="A364" t="s">
        <v>46</v>
      </c>
      <c r="B364" t="s">
        <v>58</v>
      </c>
      <c r="C364" t="s">
        <v>769</v>
      </c>
      <c r="D364" t="s">
        <v>49</v>
      </c>
      <c r="E364" t="s">
        <v>770</v>
      </c>
      <c r="F364">
        <v>2021</v>
      </c>
      <c r="G364">
        <v>0</v>
      </c>
      <c r="H364">
        <v>0</v>
      </c>
      <c r="I364">
        <v>0</v>
      </c>
      <c r="J364">
        <v>0</v>
      </c>
      <c r="K364">
        <v>7.6999999999999999E-2</v>
      </c>
      <c r="L364">
        <v>0.3</v>
      </c>
      <c r="M364" t="s">
        <v>51</v>
      </c>
    </row>
    <row r="365" spans="1:13">
      <c r="A365" t="s">
        <v>46</v>
      </c>
      <c r="B365" t="s">
        <v>58</v>
      </c>
      <c r="C365" t="s">
        <v>771</v>
      </c>
      <c r="D365" t="s">
        <v>49</v>
      </c>
      <c r="E365" t="s">
        <v>772</v>
      </c>
      <c r="F365">
        <v>2021</v>
      </c>
      <c r="G365">
        <v>0</v>
      </c>
      <c r="H365">
        <v>0</v>
      </c>
      <c r="I365">
        <v>0</v>
      </c>
      <c r="J365">
        <v>0</v>
      </c>
      <c r="K365">
        <v>0.11700000000000001</v>
      </c>
      <c r="L365">
        <v>0.3</v>
      </c>
      <c r="M365" t="s">
        <v>51</v>
      </c>
    </row>
    <row r="366" spans="1:13">
      <c r="A366" t="s">
        <v>46</v>
      </c>
      <c r="B366" t="s">
        <v>58</v>
      </c>
      <c r="C366" t="s">
        <v>773</v>
      </c>
      <c r="D366" t="s">
        <v>49</v>
      </c>
      <c r="E366" t="s">
        <v>774</v>
      </c>
      <c r="F366">
        <v>2021</v>
      </c>
      <c r="G366">
        <v>0</v>
      </c>
      <c r="H366">
        <v>0</v>
      </c>
      <c r="I366">
        <v>0</v>
      </c>
      <c r="J366">
        <v>0</v>
      </c>
      <c r="K366">
        <v>5.3999999999999999E-2</v>
      </c>
      <c r="L366">
        <v>0.3</v>
      </c>
      <c r="M366" t="s">
        <v>51</v>
      </c>
    </row>
    <row r="367" spans="1:13">
      <c r="A367" t="s">
        <v>46</v>
      </c>
      <c r="B367" t="s">
        <v>58</v>
      </c>
      <c r="C367" t="s">
        <v>775</v>
      </c>
      <c r="D367" t="s">
        <v>49</v>
      </c>
      <c r="E367" t="s">
        <v>776</v>
      </c>
      <c r="F367">
        <v>2021</v>
      </c>
      <c r="G367">
        <v>0</v>
      </c>
      <c r="H367">
        <v>0</v>
      </c>
      <c r="I367">
        <v>0</v>
      </c>
      <c r="J367">
        <v>0</v>
      </c>
      <c r="K367">
        <v>0.14399999999999999</v>
      </c>
      <c r="L367">
        <v>0.3</v>
      </c>
      <c r="M367" t="s">
        <v>51</v>
      </c>
    </row>
    <row r="368" spans="1:13">
      <c r="A368" t="s">
        <v>46</v>
      </c>
      <c r="B368" t="s">
        <v>58</v>
      </c>
      <c r="C368" t="s">
        <v>777</v>
      </c>
      <c r="D368" t="s">
        <v>49</v>
      </c>
      <c r="E368" t="s">
        <v>778</v>
      </c>
      <c r="F368">
        <v>2021</v>
      </c>
      <c r="G368">
        <v>0</v>
      </c>
      <c r="H368">
        <v>0</v>
      </c>
      <c r="I368">
        <v>0</v>
      </c>
      <c r="J368">
        <v>0</v>
      </c>
      <c r="K368">
        <v>0.11799999999999999</v>
      </c>
      <c r="L368">
        <v>0.3</v>
      </c>
      <c r="M368" t="s">
        <v>51</v>
      </c>
    </row>
    <row r="369" spans="1:13">
      <c r="A369" t="s">
        <v>46</v>
      </c>
      <c r="B369" t="s">
        <v>58</v>
      </c>
      <c r="C369" t="s">
        <v>779</v>
      </c>
      <c r="D369" t="s">
        <v>49</v>
      </c>
      <c r="E369" t="s">
        <v>780</v>
      </c>
      <c r="F369">
        <v>2021</v>
      </c>
      <c r="G369">
        <v>0</v>
      </c>
      <c r="H369">
        <v>0</v>
      </c>
      <c r="I369">
        <v>0</v>
      </c>
      <c r="J369">
        <v>0</v>
      </c>
      <c r="K369">
        <v>0.10199999999999999</v>
      </c>
      <c r="L369">
        <v>0.3</v>
      </c>
      <c r="M369" t="s">
        <v>51</v>
      </c>
    </row>
    <row r="370" spans="1:13">
      <c r="A370" t="s">
        <v>46</v>
      </c>
      <c r="B370" t="s">
        <v>58</v>
      </c>
      <c r="C370" t="s">
        <v>781</v>
      </c>
      <c r="D370" t="s">
        <v>49</v>
      </c>
      <c r="E370" t="s">
        <v>782</v>
      </c>
      <c r="F370">
        <v>2021</v>
      </c>
      <c r="G370">
        <v>0</v>
      </c>
      <c r="H370">
        <v>0</v>
      </c>
      <c r="I370">
        <v>0</v>
      </c>
      <c r="J370">
        <v>0</v>
      </c>
      <c r="K370">
        <v>6.0999999999999999E-2</v>
      </c>
      <c r="L370">
        <v>0.3</v>
      </c>
      <c r="M370" t="s">
        <v>51</v>
      </c>
    </row>
    <row r="371" spans="1:13">
      <c r="A371" t="s">
        <v>46</v>
      </c>
      <c r="B371" t="s">
        <v>58</v>
      </c>
      <c r="C371" t="s">
        <v>783</v>
      </c>
      <c r="D371" t="s">
        <v>49</v>
      </c>
      <c r="E371" t="s">
        <v>784</v>
      </c>
      <c r="F371">
        <v>2021</v>
      </c>
      <c r="G371">
        <v>0</v>
      </c>
      <c r="H371">
        <v>0</v>
      </c>
      <c r="I371">
        <v>0</v>
      </c>
      <c r="J371">
        <v>0</v>
      </c>
      <c r="K371">
        <v>0.13100000000000001</v>
      </c>
      <c r="L371">
        <v>0.3</v>
      </c>
      <c r="M371" t="s">
        <v>51</v>
      </c>
    </row>
    <row r="372" spans="1:13">
      <c r="A372" t="s">
        <v>46</v>
      </c>
      <c r="B372" t="s">
        <v>58</v>
      </c>
      <c r="C372" t="s">
        <v>785</v>
      </c>
      <c r="D372" t="s">
        <v>49</v>
      </c>
      <c r="E372" t="s">
        <v>786</v>
      </c>
      <c r="F372">
        <v>2021</v>
      </c>
      <c r="G372">
        <v>0</v>
      </c>
      <c r="H372">
        <v>0</v>
      </c>
      <c r="I372">
        <v>0</v>
      </c>
      <c r="J372">
        <v>0</v>
      </c>
      <c r="K372">
        <v>0.13900000000000001</v>
      </c>
      <c r="L372">
        <v>0.3</v>
      </c>
      <c r="M372" t="s">
        <v>51</v>
      </c>
    </row>
    <row r="373" spans="1:13">
      <c r="A373" t="s">
        <v>46</v>
      </c>
      <c r="B373" t="s">
        <v>58</v>
      </c>
      <c r="C373" t="s">
        <v>787</v>
      </c>
      <c r="D373" t="s">
        <v>49</v>
      </c>
      <c r="E373" t="s">
        <v>788</v>
      </c>
      <c r="F373">
        <v>2021</v>
      </c>
      <c r="G373">
        <v>0</v>
      </c>
      <c r="H373">
        <v>0</v>
      </c>
      <c r="I373">
        <v>0</v>
      </c>
      <c r="J373">
        <v>0</v>
      </c>
      <c r="K373">
        <v>0.16900000000000001</v>
      </c>
      <c r="L373">
        <v>0.3</v>
      </c>
      <c r="M373" t="s">
        <v>51</v>
      </c>
    </row>
    <row r="374" spans="1:13">
      <c r="A374" t="s">
        <v>46</v>
      </c>
      <c r="B374" t="s">
        <v>58</v>
      </c>
      <c r="C374" t="s">
        <v>789</v>
      </c>
      <c r="D374" t="s">
        <v>49</v>
      </c>
      <c r="E374" t="s">
        <v>790</v>
      </c>
      <c r="F374">
        <v>2021</v>
      </c>
      <c r="G374">
        <v>0</v>
      </c>
      <c r="H374">
        <v>0</v>
      </c>
      <c r="I374">
        <v>0</v>
      </c>
      <c r="J374">
        <v>0</v>
      </c>
      <c r="K374">
        <v>2.4E-2</v>
      </c>
      <c r="L374">
        <v>0.3</v>
      </c>
      <c r="M374" t="s">
        <v>51</v>
      </c>
    </row>
    <row r="375" spans="1:13">
      <c r="A375" t="s">
        <v>46</v>
      </c>
      <c r="B375" t="s">
        <v>58</v>
      </c>
      <c r="C375" t="s">
        <v>791</v>
      </c>
      <c r="D375" t="s">
        <v>49</v>
      </c>
      <c r="E375" t="s">
        <v>792</v>
      </c>
      <c r="F375">
        <v>2021</v>
      </c>
      <c r="G375">
        <v>0</v>
      </c>
      <c r="H375">
        <v>0</v>
      </c>
      <c r="I375">
        <v>0</v>
      </c>
      <c r="J375">
        <v>0</v>
      </c>
      <c r="K375">
        <v>0.26200000000000001</v>
      </c>
      <c r="L375">
        <v>0.3</v>
      </c>
      <c r="M375" t="s">
        <v>51</v>
      </c>
    </row>
    <row r="376" spans="1:13">
      <c r="A376" t="s">
        <v>46</v>
      </c>
      <c r="B376" t="s">
        <v>58</v>
      </c>
      <c r="C376" t="s">
        <v>793</v>
      </c>
      <c r="D376" t="s">
        <v>49</v>
      </c>
      <c r="E376" t="s">
        <v>794</v>
      </c>
      <c r="F376">
        <v>2021</v>
      </c>
      <c r="G376">
        <v>0</v>
      </c>
      <c r="H376">
        <v>0</v>
      </c>
      <c r="I376">
        <v>0</v>
      </c>
      <c r="J376">
        <v>0</v>
      </c>
      <c r="K376">
        <v>4.4999999999999998E-2</v>
      </c>
      <c r="L376">
        <v>0.3</v>
      </c>
      <c r="M376" t="s">
        <v>51</v>
      </c>
    </row>
    <row r="377" spans="1:13">
      <c r="A377" t="s">
        <v>46</v>
      </c>
      <c r="B377" t="s">
        <v>58</v>
      </c>
      <c r="C377" t="s">
        <v>795</v>
      </c>
      <c r="D377" t="s">
        <v>49</v>
      </c>
      <c r="E377" t="s">
        <v>796</v>
      </c>
      <c r="F377">
        <v>2021</v>
      </c>
      <c r="G377">
        <v>0</v>
      </c>
      <c r="H377">
        <v>0</v>
      </c>
      <c r="I377">
        <v>0</v>
      </c>
      <c r="J377">
        <v>0</v>
      </c>
      <c r="K377">
        <v>0.24199999999999999</v>
      </c>
      <c r="L377">
        <v>0.3</v>
      </c>
      <c r="M377" t="s">
        <v>51</v>
      </c>
    </row>
    <row r="378" spans="1:13">
      <c r="A378" t="s">
        <v>46</v>
      </c>
      <c r="B378" t="s">
        <v>58</v>
      </c>
      <c r="C378" t="s">
        <v>797</v>
      </c>
      <c r="D378" t="s">
        <v>49</v>
      </c>
      <c r="E378" t="s">
        <v>798</v>
      </c>
      <c r="F378">
        <v>2021</v>
      </c>
      <c r="G378">
        <v>0</v>
      </c>
      <c r="H378">
        <v>0</v>
      </c>
      <c r="I378">
        <v>0</v>
      </c>
      <c r="J378">
        <v>0</v>
      </c>
      <c r="K378">
        <v>0.115</v>
      </c>
      <c r="L378">
        <v>0.3</v>
      </c>
      <c r="M378" t="s">
        <v>51</v>
      </c>
    </row>
    <row r="379" spans="1:13">
      <c r="A379" t="s">
        <v>46</v>
      </c>
      <c r="B379" t="s">
        <v>58</v>
      </c>
      <c r="C379" t="s">
        <v>799</v>
      </c>
      <c r="D379" t="s">
        <v>49</v>
      </c>
      <c r="E379" t="s">
        <v>800</v>
      </c>
      <c r="F379">
        <v>2021</v>
      </c>
      <c r="G379">
        <v>0</v>
      </c>
      <c r="H379">
        <v>0</v>
      </c>
      <c r="I379">
        <v>0</v>
      </c>
      <c r="J379">
        <v>0</v>
      </c>
      <c r="K379">
        <v>0.08</v>
      </c>
      <c r="L379">
        <v>0.3</v>
      </c>
      <c r="M379" t="s">
        <v>51</v>
      </c>
    </row>
    <row r="380" spans="1:13">
      <c r="A380" t="s">
        <v>46</v>
      </c>
      <c r="B380" t="s">
        <v>58</v>
      </c>
      <c r="C380" t="s">
        <v>801</v>
      </c>
      <c r="D380" t="s">
        <v>49</v>
      </c>
      <c r="E380" t="s">
        <v>802</v>
      </c>
      <c r="F380">
        <v>2021</v>
      </c>
      <c r="G380">
        <v>0</v>
      </c>
      <c r="H380">
        <v>0</v>
      </c>
      <c r="I380">
        <v>0</v>
      </c>
      <c r="J380">
        <v>0</v>
      </c>
      <c r="K380">
        <v>9.4E-2</v>
      </c>
      <c r="L380">
        <v>0.3</v>
      </c>
      <c r="M380" t="s">
        <v>51</v>
      </c>
    </row>
    <row r="381" spans="1:13">
      <c r="A381" t="s">
        <v>46</v>
      </c>
      <c r="B381" t="s">
        <v>58</v>
      </c>
      <c r="C381" t="s">
        <v>803</v>
      </c>
      <c r="D381" t="s">
        <v>49</v>
      </c>
      <c r="E381" t="s">
        <v>804</v>
      </c>
      <c r="F381">
        <v>2021</v>
      </c>
      <c r="G381">
        <v>0</v>
      </c>
      <c r="H381">
        <v>0</v>
      </c>
      <c r="I381">
        <v>0</v>
      </c>
      <c r="J381">
        <v>0</v>
      </c>
      <c r="K381">
        <v>6.8000000000000005E-2</v>
      </c>
      <c r="L381">
        <v>0.3</v>
      </c>
      <c r="M381" t="s">
        <v>51</v>
      </c>
    </row>
    <row r="382" spans="1:13">
      <c r="A382" t="s">
        <v>46</v>
      </c>
      <c r="B382" t="s">
        <v>58</v>
      </c>
      <c r="C382" t="s">
        <v>805</v>
      </c>
      <c r="D382" t="s">
        <v>49</v>
      </c>
      <c r="E382" t="s">
        <v>806</v>
      </c>
      <c r="F382">
        <v>2021</v>
      </c>
      <c r="G382">
        <v>0</v>
      </c>
      <c r="H382">
        <v>0</v>
      </c>
      <c r="I382">
        <v>0</v>
      </c>
      <c r="J382">
        <v>0</v>
      </c>
      <c r="K382">
        <v>2.1000000000000001E-2</v>
      </c>
      <c r="L382">
        <v>0.3</v>
      </c>
      <c r="M382" t="s">
        <v>51</v>
      </c>
    </row>
    <row r="383" spans="1:13">
      <c r="A383" t="s">
        <v>46</v>
      </c>
      <c r="B383" t="s">
        <v>58</v>
      </c>
      <c r="C383" t="s">
        <v>807</v>
      </c>
      <c r="D383" t="s">
        <v>49</v>
      </c>
      <c r="E383" t="s">
        <v>808</v>
      </c>
      <c r="F383">
        <v>2021</v>
      </c>
      <c r="G383">
        <v>0</v>
      </c>
      <c r="H383">
        <v>0</v>
      </c>
      <c r="I383">
        <v>0</v>
      </c>
      <c r="J383">
        <v>0</v>
      </c>
      <c r="K383">
        <v>1.7000000000000001E-2</v>
      </c>
      <c r="L383">
        <v>0.3</v>
      </c>
      <c r="M383" t="s">
        <v>51</v>
      </c>
    </row>
    <row r="384" spans="1:13">
      <c r="A384" t="s">
        <v>46</v>
      </c>
      <c r="B384" t="s">
        <v>58</v>
      </c>
      <c r="C384" t="s">
        <v>809</v>
      </c>
      <c r="D384" t="s">
        <v>49</v>
      </c>
      <c r="E384" t="s">
        <v>810</v>
      </c>
      <c r="F384">
        <v>2021</v>
      </c>
      <c r="G384">
        <v>0</v>
      </c>
      <c r="H384">
        <v>0</v>
      </c>
      <c r="I384">
        <v>0</v>
      </c>
      <c r="J384">
        <v>0</v>
      </c>
      <c r="K384">
        <v>1.9E-2</v>
      </c>
      <c r="L384">
        <v>0.3</v>
      </c>
      <c r="M384" t="s">
        <v>51</v>
      </c>
    </row>
    <row r="385" spans="1:13">
      <c r="A385" t="s">
        <v>46</v>
      </c>
      <c r="B385" t="s">
        <v>58</v>
      </c>
      <c r="C385" t="s">
        <v>811</v>
      </c>
      <c r="D385" t="s">
        <v>49</v>
      </c>
      <c r="E385" t="s">
        <v>812</v>
      </c>
      <c r="F385">
        <v>2021</v>
      </c>
      <c r="G385">
        <v>0</v>
      </c>
      <c r="H385">
        <v>0</v>
      </c>
      <c r="I385">
        <v>0</v>
      </c>
      <c r="J385">
        <v>0</v>
      </c>
      <c r="K385">
        <v>0.02</v>
      </c>
      <c r="L385">
        <v>0.3</v>
      </c>
      <c r="M385" t="s">
        <v>51</v>
      </c>
    </row>
    <row r="386" spans="1:13">
      <c r="A386" t="s">
        <v>46</v>
      </c>
      <c r="B386" t="s">
        <v>58</v>
      </c>
      <c r="C386" t="s">
        <v>813</v>
      </c>
      <c r="D386" t="s">
        <v>49</v>
      </c>
      <c r="E386" t="s">
        <v>814</v>
      </c>
      <c r="F386">
        <v>2021</v>
      </c>
      <c r="G386">
        <v>0</v>
      </c>
      <c r="H386">
        <v>0</v>
      </c>
      <c r="I386">
        <v>0</v>
      </c>
      <c r="J386">
        <v>0</v>
      </c>
      <c r="K386">
        <v>0.107</v>
      </c>
      <c r="L386">
        <v>0.3</v>
      </c>
      <c r="M386" t="s">
        <v>51</v>
      </c>
    </row>
    <row r="387" spans="1:13">
      <c r="A387" t="s">
        <v>46</v>
      </c>
      <c r="B387" t="s">
        <v>58</v>
      </c>
      <c r="C387" t="s">
        <v>815</v>
      </c>
      <c r="D387" t="s">
        <v>49</v>
      </c>
      <c r="E387" t="s">
        <v>816</v>
      </c>
      <c r="F387">
        <v>2021</v>
      </c>
      <c r="G387">
        <v>0</v>
      </c>
      <c r="H387">
        <v>0</v>
      </c>
      <c r="I387">
        <v>0</v>
      </c>
      <c r="J387">
        <v>0</v>
      </c>
      <c r="K387">
        <v>2.1000000000000001E-2</v>
      </c>
      <c r="L387">
        <v>0.3</v>
      </c>
      <c r="M387" t="s">
        <v>51</v>
      </c>
    </row>
    <row r="388" spans="1:13">
      <c r="A388" t="s">
        <v>46</v>
      </c>
      <c r="B388" t="s">
        <v>58</v>
      </c>
      <c r="C388" t="s">
        <v>817</v>
      </c>
      <c r="D388" t="s">
        <v>49</v>
      </c>
      <c r="E388" t="s">
        <v>818</v>
      </c>
      <c r="F388">
        <v>2021</v>
      </c>
      <c r="G388">
        <v>0</v>
      </c>
      <c r="H388">
        <v>0</v>
      </c>
      <c r="I388">
        <v>0</v>
      </c>
      <c r="J388">
        <v>0</v>
      </c>
      <c r="K388">
        <v>1.9E-2</v>
      </c>
      <c r="L388">
        <v>0.3</v>
      </c>
      <c r="M388" t="s">
        <v>51</v>
      </c>
    </row>
    <row r="389" spans="1:13">
      <c r="A389" t="s">
        <v>46</v>
      </c>
      <c r="B389" t="s">
        <v>58</v>
      </c>
      <c r="C389" t="s">
        <v>819</v>
      </c>
      <c r="D389" t="s">
        <v>49</v>
      </c>
      <c r="E389" t="s">
        <v>820</v>
      </c>
      <c r="F389">
        <v>2019</v>
      </c>
      <c r="G389">
        <v>0</v>
      </c>
      <c r="H389">
        <v>0</v>
      </c>
      <c r="I389">
        <v>0</v>
      </c>
      <c r="J389">
        <v>0</v>
      </c>
      <c r="K389">
        <v>0.38500000000000001</v>
      </c>
      <c r="L389">
        <v>0.3</v>
      </c>
      <c r="M389" t="s">
        <v>51</v>
      </c>
    </row>
    <row r="390" spans="1:13">
      <c r="A390" t="s">
        <v>46</v>
      </c>
      <c r="B390" t="s">
        <v>58</v>
      </c>
      <c r="C390" t="s">
        <v>821</v>
      </c>
      <c r="D390" t="s">
        <v>49</v>
      </c>
      <c r="E390" t="s">
        <v>822</v>
      </c>
      <c r="F390">
        <v>2021</v>
      </c>
      <c r="G390">
        <v>0</v>
      </c>
      <c r="H390">
        <v>0</v>
      </c>
      <c r="I390">
        <v>0</v>
      </c>
      <c r="J390">
        <v>0</v>
      </c>
      <c r="K390">
        <v>3.5000000000000003E-2</v>
      </c>
      <c r="L390">
        <v>0.3</v>
      </c>
      <c r="M390" t="s">
        <v>51</v>
      </c>
    </row>
    <row r="391" spans="1:13">
      <c r="A391" t="s">
        <v>46</v>
      </c>
      <c r="B391" t="s">
        <v>58</v>
      </c>
      <c r="C391" t="s">
        <v>823</v>
      </c>
      <c r="D391" t="s">
        <v>49</v>
      </c>
      <c r="E391" t="s">
        <v>824</v>
      </c>
      <c r="F391">
        <v>2021</v>
      </c>
      <c r="G391">
        <v>0</v>
      </c>
      <c r="H391">
        <v>0</v>
      </c>
      <c r="I391">
        <v>0</v>
      </c>
      <c r="J391">
        <v>0</v>
      </c>
      <c r="K391">
        <v>0.11899999999999999</v>
      </c>
      <c r="L391">
        <v>0.3</v>
      </c>
      <c r="M391" t="s">
        <v>51</v>
      </c>
    </row>
    <row r="392" spans="1:13">
      <c r="A392" t="s">
        <v>46</v>
      </c>
      <c r="B392" t="s">
        <v>58</v>
      </c>
      <c r="C392" t="s">
        <v>825</v>
      </c>
      <c r="D392" t="s">
        <v>49</v>
      </c>
      <c r="E392" t="s">
        <v>826</v>
      </c>
      <c r="F392">
        <v>2021</v>
      </c>
      <c r="G392">
        <v>0</v>
      </c>
      <c r="H392">
        <v>0</v>
      </c>
      <c r="I392">
        <v>0</v>
      </c>
      <c r="J392">
        <v>0</v>
      </c>
      <c r="K392">
        <v>0.125</v>
      </c>
      <c r="L392">
        <v>0.3</v>
      </c>
      <c r="M392" t="s">
        <v>51</v>
      </c>
    </row>
    <row r="393" spans="1:13">
      <c r="A393" t="s">
        <v>46</v>
      </c>
      <c r="B393" t="s">
        <v>58</v>
      </c>
      <c r="C393" t="s">
        <v>827</v>
      </c>
      <c r="D393" t="s">
        <v>49</v>
      </c>
      <c r="E393" t="s">
        <v>828</v>
      </c>
      <c r="F393">
        <v>2021</v>
      </c>
      <c r="G393">
        <v>0</v>
      </c>
      <c r="H393">
        <v>0</v>
      </c>
      <c r="I393">
        <v>0</v>
      </c>
      <c r="J393">
        <v>0</v>
      </c>
      <c r="K393">
        <v>5.8999999999999997E-2</v>
      </c>
      <c r="L393">
        <v>0.3</v>
      </c>
      <c r="M393" t="s">
        <v>51</v>
      </c>
    </row>
    <row r="394" spans="1:13">
      <c r="A394" t="s">
        <v>46</v>
      </c>
      <c r="B394" t="s">
        <v>58</v>
      </c>
      <c r="C394" t="s">
        <v>829</v>
      </c>
      <c r="D394" t="s">
        <v>49</v>
      </c>
      <c r="E394" t="s">
        <v>830</v>
      </c>
      <c r="F394">
        <v>2021</v>
      </c>
      <c r="G394">
        <v>0</v>
      </c>
      <c r="H394">
        <v>0</v>
      </c>
      <c r="I394">
        <v>0</v>
      </c>
      <c r="J394">
        <v>0</v>
      </c>
      <c r="K394">
        <v>0.129</v>
      </c>
      <c r="L394">
        <v>0.3</v>
      </c>
      <c r="M394" t="s">
        <v>51</v>
      </c>
    </row>
    <row r="395" spans="1:13">
      <c r="A395" t="s">
        <v>46</v>
      </c>
      <c r="B395" t="s">
        <v>58</v>
      </c>
      <c r="C395" t="s">
        <v>831</v>
      </c>
      <c r="D395" t="s">
        <v>49</v>
      </c>
      <c r="E395" t="s">
        <v>832</v>
      </c>
      <c r="F395">
        <v>2021</v>
      </c>
      <c r="G395">
        <v>0</v>
      </c>
      <c r="H395">
        <v>0</v>
      </c>
      <c r="I395">
        <v>0</v>
      </c>
      <c r="J395">
        <v>0</v>
      </c>
      <c r="K395">
        <v>0.11</v>
      </c>
      <c r="L395">
        <v>0.3</v>
      </c>
      <c r="M395" t="s">
        <v>51</v>
      </c>
    </row>
    <row r="396" spans="1:13">
      <c r="A396" t="s">
        <v>46</v>
      </c>
      <c r="B396" t="s">
        <v>58</v>
      </c>
      <c r="C396" t="s">
        <v>833</v>
      </c>
      <c r="D396" t="s">
        <v>49</v>
      </c>
      <c r="E396" t="s">
        <v>834</v>
      </c>
      <c r="F396">
        <v>2021</v>
      </c>
      <c r="G396">
        <v>0</v>
      </c>
      <c r="H396">
        <v>0</v>
      </c>
      <c r="I396">
        <v>0</v>
      </c>
      <c r="J396">
        <v>0</v>
      </c>
      <c r="K396">
        <v>2.3E-2</v>
      </c>
      <c r="L396">
        <v>0.3</v>
      </c>
      <c r="M396" t="s">
        <v>51</v>
      </c>
    </row>
    <row r="397" spans="1:13">
      <c r="A397" t="s">
        <v>46</v>
      </c>
      <c r="B397" t="s">
        <v>58</v>
      </c>
      <c r="C397" t="s">
        <v>835</v>
      </c>
      <c r="D397" t="s">
        <v>49</v>
      </c>
      <c r="E397" t="s">
        <v>836</v>
      </c>
      <c r="F397">
        <v>2021</v>
      </c>
      <c r="G397">
        <v>0</v>
      </c>
      <c r="H397">
        <v>0</v>
      </c>
      <c r="I397">
        <v>0</v>
      </c>
      <c r="J397">
        <v>0</v>
      </c>
      <c r="K397">
        <v>0.1</v>
      </c>
      <c r="L397">
        <v>0.3</v>
      </c>
      <c r="M397" t="s">
        <v>51</v>
      </c>
    </row>
    <row r="398" spans="1:13">
      <c r="A398" t="s">
        <v>46</v>
      </c>
      <c r="B398" t="s">
        <v>58</v>
      </c>
      <c r="C398" t="s">
        <v>837</v>
      </c>
      <c r="D398" t="s">
        <v>49</v>
      </c>
      <c r="E398" t="s">
        <v>838</v>
      </c>
      <c r="F398">
        <v>2021</v>
      </c>
      <c r="G398">
        <v>0</v>
      </c>
      <c r="H398">
        <v>0</v>
      </c>
      <c r="I398">
        <v>0</v>
      </c>
      <c r="J398">
        <v>0</v>
      </c>
      <c r="K398">
        <v>0.11</v>
      </c>
      <c r="L398">
        <v>0.3</v>
      </c>
      <c r="M398" t="s">
        <v>51</v>
      </c>
    </row>
    <row r="399" spans="1:13">
      <c r="A399" t="s">
        <v>46</v>
      </c>
      <c r="B399" t="s">
        <v>58</v>
      </c>
      <c r="C399" t="s">
        <v>839</v>
      </c>
      <c r="D399" t="s">
        <v>49</v>
      </c>
      <c r="E399" t="s">
        <v>840</v>
      </c>
      <c r="F399">
        <v>2021</v>
      </c>
      <c r="G399">
        <v>0</v>
      </c>
      <c r="H399">
        <v>0</v>
      </c>
      <c r="I399">
        <v>0</v>
      </c>
      <c r="J399">
        <v>0</v>
      </c>
      <c r="K399">
        <v>6.9000000000000006E-2</v>
      </c>
      <c r="L399">
        <v>0.3</v>
      </c>
      <c r="M399" t="s">
        <v>51</v>
      </c>
    </row>
    <row r="400" spans="1:13">
      <c r="A400" t="s">
        <v>46</v>
      </c>
      <c r="B400" t="s">
        <v>58</v>
      </c>
      <c r="C400" t="s">
        <v>841</v>
      </c>
      <c r="D400" t="s">
        <v>49</v>
      </c>
      <c r="E400" t="s">
        <v>842</v>
      </c>
      <c r="F400">
        <v>2021</v>
      </c>
      <c r="G400">
        <v>0</v>
      </c>
      <c r="H400">
        <v>0</v>
      </c>
      <c r="I400">
        <v>0</v>
      </c>
      <c r="J400">
        <v>0</v>
      </c>
      <c r="K400">
        <v>0.112</v>
      </c>
      <c r="L400">
        <v>0.3</v>
      </c>
      <c r="M400" t="s">
        <v>51</v>
      </c>
    </row>
    <row r="401" spans="1:13">
      <c r="A401" t="s">
        <v>46</v>
      </c>
      <c r="B401" t="s">
        <v>58</v>
      </c>
      <c r="C401" t="s">
        <v>843</v>
      </c>
      <c r="D401" t="s">
        <v>49</v>
      </c>
      <c r="E401" t="s">
        <v>844</v>
      </c>
      <c r="F401">
        <v>2021</v>
      </c>
      <c r="G401">
        <v>0</v>
      </c>
      <c r="H401">
        <v>0</v>
      </c>
      <c r="I401">
        <v>0</v>
      </c>
      <c r="J401">
        <v>0</v>
      </c>
      <c r="K401">
        <v>0.251</v>
      </c>
      <c r="L401">
        <v>0.3</v>
      </c>
      <c r="M401" t="s">
        <v>51</v>
      </c>
    </row>
    <row r="402" spans="1:13">
      <c r="A402" t="s">
        <v>46</v>
      </c>
      <c r="B402" t="s">
        <v>58</v>
      </c>
      <c r="C402" t="s">
        <v>845</v>
      </c>
      <c r="D402" t="s">
        <v>49</v>
      </c>
      <c r="E402" t="s">
        <v>846</v>
      </c>
      <c r="F402">
        <v>2021</v>
      </c>
      <c r="G402">
        <v>0</v>
      </c>
      <c r="H402">
        <v>0</v>
      </c>
      <c r="I402">
        <v>0</v>
      </c>
      <c r="J402">
        <v>0</v>
      </c>
      <c r="K402">
        <v>0.25700000000000001</v>
      </c>
      <c r="L402">
        <v>0.3</v>
      </c>
      <c r="M402" t="s">
        <v>51</v>
      </c>
    </row>
    <row r="403" spans="1:13">
      <c r="A403" t="s">
        <v>46</v>
      </c>
      <c r="B403" t="s">
        <v>58</v>
      </c>
      <c r="C403" t="s">
        <v>847</v>
      </c>
      <c r="D403" t="s">
        <v>49</v>
      </c>
      <c r="E403" t="s">
        <v>848</v>
      </c>
      <c r="F403">
        <v>2021</v>
      </c>
      <c r="G403">
        <v>0</v>
      </c>
      <c r="H403">
        <v>0</v>
      </c>
      <c r="I403">
        <v>0</v>
      </c>
      <c r="J403">
        <v>0</v>
      </c>
      <c r="K403">
        <v>0.13</v>
      </c>
      <c r="L403">
        <v>0.3</v>
      </c>
      <c r="M403" t="s">
        <v>51</v>
      </c>
    </row>
    <row r="404" spans="1:13">
      <c r="A404" t="s">
        <v>46</v>
      </c>
      <c r="B404" t="s">
        <v>58</v>
      </c>
      <c r="C404" t="s">
        <v>849</v>
      </c>
      <c r="D404" t="s">
        <v>49</v>
      </c>
      <c r="E404" t="s">
        <v>850</v>
      </c>
      <c r="F404">
        <v>2021</v>
      </c>
      <c r="G404">
        <v>0</v>
      </c>
      <c r="H404">
        <v>0</v>
      </c>
      <c r="I404">
        <v>0</v>
      </c>
      <c r="J404">
        <v>0</v>
      </c>
      <c r="K404">
        <v>3.3000000000000002E-2</v>
      </c>
      <c r="L404">
        <v>0.3</v>
      </c>
      <c r="M404" t="s">
        <v>51</v>
      </c>
    </row>
    <row r="405" spans="1:13">
      <c r="A405" t="s">
        <v>46</v>
      </c>
      <c r="B405" t="s">
        <v>58</v>
      </c>
      <c r="C405" t="s">
        <v>851</v>
      </c>
      <c r="D405" t="s">
        <v>49</v>
      </c>
      <c r="E405" t="s">
        <v>852</v>
      </c>
      <c r="F405">
        <v>2021</v>
      </c>
      <c r="G405">
        <v>0</v>
      </c>
      <c r="H405">
        <v>0</v>
      </c>
      <c r="I405">
        <v>0</v>
      </c>
      <c r="J405">
        <v>0</v>
      </c>
      <c r="K405">
        <v>4.0000000000000001E-3</v>
      </c>
      <c r="L405">
        <v>0.3</v>
      </c>
      <c r="M405" t="s">
        <v>51</v>
      </c>
    </row>
    <row r="406" spans="1:13">
      <c r="A406" t="s">
        <v>46</v>
      </c>
      <c r="B406" t="s">
        <v>58</v>
      </c>
      <c r="C406" t="s">
        <v>853</v>
      </c>
      <c r="D406" t="s">
        <v>49</v>
      </c>
      <c r="E406" t="s">
        <v>854</v>
      </c>
      <c r="F406">
        <v>2021</v>
      </c>
      <c r="G406">
        <v>0</v>
      </c>
      <c r="H406">
        <v>0</v>
      </c>
      <c r="I406">
        <v>0</v>
      </c>
      <c r="J406">
        <v>0</v>
      </c>
      <c r="K406">
        <v>0.13900000000000001</v>
      </c>
      <c r="L406">
        <v>0.3</v>
      </c>
      <c r="M406" t="s">
        <v>51</v>
      </c>
    </row>
    <row r="407" spans="1:13">
      <c r="A407" t="s">
        <v>46</v>
      </c>
      <c r="B407" t="s">
        <v>58</v>
      </c>
      <c r="C407" t="s">
        <v>855</v>
      </c>
      <c r="D407" t="s">
        <v>49</v>
      </c>
      <c r="E407" t="s">
        <v>856</v>
      </c>
      <c r="F407">
        <v>2021</v>
      </c>
      <c r="G407">
        <v>0</v>
      </c>
      <c r="H407">
        <v>0</v>
      </c>
      <c r="I407">
        <v>0</v>
      </c>
      <c r="J407">
        <v>0</v>
      </c>
      <c r="K407">
        <v>1.7000000000000001E-2</v>
      </c>
      <c r="L407">
        <v>0.3</v>
      </c>
      <c r="M407" t="s">
        <v>51</v>
      </c>
    </row>
    <row r="408" spans="1:13">
      <c r="A408" t="s">
        <v>46</v>
      </c>
      <c r="B408" t="s">
        <v>58</v>
      </c>
      <c r="C408" t="s">
        <v>857</v>
      </c>
      <c r="D408" t="s">
        <v>49</v>
      </c>
      <c r="E408" t="s">
        <v>858</v>
      </c>
      <c r="F408">
        <v>2021</v>
      </c>
      <c r="G408">
        <v>0</v>
      </c>
      <c r="H408">
        <v>0</v>
      </c>
      <c r="I408">
        <v>0</v>
      </c>
      <c r="J408">
        <v>0</v>
      </c>
      <c r="K408">
        <v>0.23400000000000001</v>
      </c>
      <c r="L408">
        <v>0.3</v>
      </c>
      <c r="M408" t="s">
        <v>51</v>
      </c>
    </row>
    <row r="409" spans="1:13">
      <c r="A409" t="s">
        <v>46</v>
      </c>
      <c r="B409" t="s">
        <v>58</v>
      </c>
      <c r="C409" t="s">
        <v>859</v>
      </c>
      <c r="D409" t="s">
        <v>49</v>
      </c>
      <c r="E409" t="s">
        <v>860</v>
      </c>
      <c r="F409">
        <v>2021</v>
      </c>
      <c r="G409">
        <v>0</v>
      </c>
      <c r="H409">
        <v>0</v>
      </c>
      <c r="I409">
        <v>0</v>
      </c>
      <c r="J409">
        <v>0</v>
      </c>
      <c r="K409">
        <v>6.9000000000000006E-2</v>
      </c>
      <c r="L409">
        <v>0.3</v>
      </c>
      <c r="M409" t="s">
        <v>51</v>
      </c>
    </row>
    <row r="410" spans="1:13">
      <c r="A410" t="s">
        <v>46</v>
      </c>
      <c r="B410" t="s">
        <v>58</v>
      </c>
      <c r="C410" t="s">
        <v>861</v>
      </c>
      <c r="D410" t="s">
        <v>49</v>
      </c>
      <c r="E410" t="s">
        <v>862</v>
      </c>
      <c r="F410">
        <v>2019</v>
      </c>
      <c r="G410">
        <v>0</v>
      </c>
      <c r="H410">
        <v>0</v>
      </c>
      <c r="I410">
        <v>0</v>
      </c>
      <c r="J410">
        <v>0</v>
      </c>
      <c r="K410">
        <v>0.26300000000000001</v>
      </c>
      <c r="L410">
        <v>0.3</v>
      </c>
      <c r="M410" t="s">
        <v>51</v>
      </c>
    </row>
    <row r="411" spans="1:13">
      <c r="A411" t="s">
        <v>46</v>
      </c>
      <c r="B411" t="s">
        <v>58</v>
      </c>
      <c r="C411" t="s">
        <v>863</v>
      </c>
      <c r="D411" t="s">
        <v>49</v>
      </c>
      <c r="E411" t="s">
        <v>864</v>
      </c>
      <c r="F411">
        <v>2021</v>
      </c>
      <c r="G411">
        <v>0</v>
      </c>
      <c r="H411">
        <v>0</v>
      </c>
      <c r="I411">
        <v>0</v>
      </c>
      <c r="J411">
        <v>0</v>
      </c>
      <c r="K411">
        <v>3.3000000000000002E-2</v>
      </c>
      <c r="L411">
        <v>0.3</v>
      </c>
      <c r="M411" t="s">
        <v>51</v>
      </c>
    </row>
    <row r="412" spans="1:13">
      <c r="A412" t="s">
        <v>46</v>
      </c>
      <c r="B412" t="s">
        <v>58</v>
      </c>
      <c r="C412" t="s">
        <v>865</v>
      </c>
      <c r="D412" t="s">
        <v>49</v>
      </c>
      <c r="E412" t="s">
        <v>866</v>
      </c>
      <c r="F412">
        <v>2021</v>
      </c>
      <c r="G412">
        <v>0</v>
      </c>
      <c r="H412">
        <v>0</v>
      </c>
      <c r="I412">
        <v>0</v>
      </c>
      <c r="J412">
        <v>0</v>
      </c>
      <c r="K412">
        <v>0.107</v>
      </c>
      <c r="L412">
        <v>0.3</v>
      </c>
      <c r="M412" t="s">
        <v>51</v>
      </c>
    </row>
    <row r="413" spans="1:13">
      <c r="A413" t="s">
        <v>46</v>
      </c>
      <c r="B413" t="s">
        <v>58</v>
      </c>
      <c r="C413" t="s">
        <v>867</v>
      </c>
      <c r="D413" t="s">
        <v>49</v>
      </c>
      <c r="E413" t="s">
        <v>868</v>
      </c>
      <c r="F413">
        <v>2021</v>
      </c>
      <c r="G413">
        <v>0</v>
      </c>
      <c r="H413">
        <v>0</v>
      </c>
      <c r="I413">
        <v>0</v>
      </c>
      <c r="J413">
        <v>0</v>
      </c>
      <c r="K413">
        <v>7.9000000000000001E-2</v>
      </c>
      <c r="L413">
        <v>0.3</v>
      </c>
      <c r="M413" t="s">
        <v>51</v>
      </c>
    </row>
    <row r="414" spans="1:13">
      <c r="A414" t="s">
        <v>46</v>
      </c>
      <c r="B414" t="s">
        <v>58</v>
      </c>
      <c r="C414" t="s">
        <v>869</v>
      </c>
      <c r="D414" t="s">
        <v>49</v>
      </c>
      <c r="E414" t="s">
        <v>870</v>
      </c>
      <c r="F414">
        <v>2021</v>
      </c>
      <c r="G414">
        <v>0</v>
      </c>
      <c r="H414">
        <v>0</v>
      </c>
      <c r="I414">
        <v>0</v>
      </c>
      <c r="J414">
        <v>0</v>
      </c>
      <c r="K414">
        <v>0.153</v>
      </c>
      <c r="L414">
        <v>0.3</v>
      </c>
      <c r="M414" t="s">
        <v>51</v>
      </c>
    </row>
    <row r="415" spans="1:13">
      <c r="A415" t="s">
        <v>46</v>
      </c>
      <c r="B415" t="s">
        <v>58</v>
      </c>
      <c r="C415" t="s">
        <v>871</v>
      </c>
      <c r="D415" t="s">
        <v>49</v>
      </c>
      <c r="E415" t="s">
        <v>872</v>
      </c>
      <c r="F415">
        <v>2021</v>
      </c>
      <c r="G415">
        <v>0</v>
      </c>
      <c r="H415">
        <v>0</v>
      </c>
      <c r="I415">
        <v>0</v>
      </c>
      <c r="J415">
        <v>0</v>
      </c>
      <c r="K415">
        <v>0.27</v>
      </c>
      <c r="L415">
        <v>0.3</v>
      </c>
      <c r="M415" t="s">
        <v>51</v>
      </c>
    </row>
    <row r="416" spans="1:13">
      <c r="A416" t="s">
        <v>46</v>
      </c>
      <c r="B416" t="s">
        <v>58</v>
      </c>
      <c r="C416" t="s">
        <v>873</v>
      </c>
      <c r="D416" t="s">
        <v>49</v>
      </c>
      <c r="E416" t="s">
        <v>874</v>
      </c>
      <c r="F416">
        <v>2021</v>
      </c>
      <c r="G416">
        <v>0</v>
      </c>
      <c r="H416">
        <v>0</v>
      </c>
      <c r="I416">
        <v>0</v>
      </c>
      <c r="J416">
        <v>0</v>
      </c>
      <c r="K416">
        <v>0.123</v>
      </c>
      <c r="L416">
        <v>0.3</v>
      </c>
      <c r="M416" t="s">
        <v>51</v>
      </c>
    </row>
    <row r="417" spans="1:13">
      <c r="A417" t="s">
        <v>46</v>
      </c>
      <c r="B417" t="s">
        <v>58</v>
      </c>
      <c r="C417" t="s">
        <v>875</v>
      </c>
      <c r="D417" t="s">
        <v>49</v>
      </c>
      <c r="E417" t="s">
        <v>876</v>
      </c>
      <c r="F417">
        <v>2021</v>
      </c>
      <c r="G417">
        <v>0</v>
      </c>
      <c r="H417">
        <v>0</v>
      </c>
      <c r="I417">
        <v>0</v>
      </c>
      <c r="J417">
        <v>0</v>
      </c>
      <c r="K417">
        <v>0.249</v>
      </c>
      <c r="L417">
        <v>0.3</v>
      </c>
      <c r="M417" t="s">
        <v>51</v>
      </c>
    </row>
    <row r="418" spans="1:13">
      <c r="A418" t="s">
        <v>46</v>
      </c>
      <c r="B418" t="s">
        <v>58</v>
      </c>
      <c r="C418" t="s">
        <v>877</v>
      </c>
      <c r="D418" t="s">
        <v>49</v>
      </c>
      <c r="E418" t="s">
        <v>878</v>
      </c>
      <c r="F418">
        <v>2021</v>
      </c>
      <c r="G418">
        <v>0</v>
      </c>
      <c r="H418">
        <v>0</v>
      </c>
      <c r="I418">
        <v>0</v>
      </c>
      <c r="J418">
        <v>0</v>
      </c>
      <c r="K418">
        <v>6.2E-2</v>
      </c>
      <c r="L418">
        <v>0.3</v>
      </c>
      <c r="M418" t="s">
        <v>51</v>
      </c>
    </row>
    <row r="419" spans="1:13">
      <c r="A419" t="s">
        <v>46</v>
      </c>
      <c r="B419" t="s">
        <v>58</v>
      </c>
      <c r="C419" t="s">
        <v>879</v>
      </c>
      <c r="D419" t="s">
        <v>49</v>
      </c>
      <c r="E419" t="s">
        <v>880</v>
      </c>
      <c r="F419">
        <v>2021</v>
      </c>
      <c r="G419">
        <v>0</v>
      </c>
      <c r="H419">
        <v>0</v>
      </c>
      <c r="I419">
        <v>0</v>
      </c>
      <c r="J419">
        <v>0</v>
      </c>
      <c r="K419">
        <v>0.26</v>
      </c>
      <c r="L419">
        <v>0.3</v>
      </c>
      <c r="M419" t="s">
        <v>51</v>
      </c>
    </row>
    <row r="420" spans="1:13">
      <c r="A420" t="s">
        <v>46</v>
      </c>
      <c r="B420" t="s">
        <v>58</v>
      </c>
      <c r="C420" t="s">
        <v>881</v>
      </c>
      <c r="D420" t="s">
        <v>49</v>
      </c>
      <c r="E420" t="s">
        <v>882</v>
      </c>
      <c r="F420">
        <v>2021</v>
      </c>
      <c r="G420">
        <v>0</v>
      </c>
      <c r="H420">
        <v>0</v>
      </c>
      <c r="I420">
        <v>0</v>
      </c>
      <c r="J420">
        <v>0</v>
      </c>
      <c r="K420">
        <v>0.28599999999999998</v>
      </c>
      <c r="L420">
        <v>0.3</v>
      </c>
      <c r="M420" t="s">
        <v>51</v>
      </c>
    </row>
    <row r="421" spans="1:13">
      <c r="A421" t="s">
        <v>46</v>
      </c>
      <c r="B421" t="s">
        <v>58</v>
      </c>
      <c r="C421" t="s">
        <v>883</v>
      </c>
      <c r="D421" t="s">
        <v>49</v>
      </c>
      <c r="E421" t="s">
        <v>884</v>
      </c>
      <c r="F421">
        <v>2021</v>
      </c>
      <c r="G421">
        <v>0</v>
      </c>
      <c r="H421">
        <v>0</v>
      </c>
      <c r="I421">
        <v>0</v>
      </c>
      <c r="J421">
        <v>0</v>
      </c>
      <c r="K421">
        <v>0.22600000000000001</v>
      </c>
      <c r="L421">
        <v>0.3</v>
      </c>
      <c r="M421" t="s">
        <v>51</v>
      </c>
    </row>
    <row r="422" spans="1:13">
      <c r="A422" t="s">
        <v>46</v>
      </c>
      <c r="B422" t="s">
        <v>58</v>
      </c>
      <c r="C422" t="s">
        <v>885</v>
      </c>
      <c r="D422" t="s">
        <v>49</v>
      </c>
      <c r="E422" t="s">
        <v>886</v>
      </c>
      <c r="F422">
        <v>2021</v>
      </c>
      <c r="G422">
        <v>0</v>
      </c>
      <c r="H422">
        <v>0</v>
      </c>
      <c r="I422">
        <v>0</v>
      </c>
      <c r="J422">
        <v>0</v>
      </c>
      <c r="K422">
        <v>1.9E-2</v>
      </c>
      <c r="L422">
        <v>0.3</v>
      </c>
      <c r="M422" t="s">
        <v>51</v>
      </c>
    </row>
    <row r="423" spans="1:13">
      <c r="A423" t="s">
        <v>46</v>
      </c>
      <c r="B423" t="s">
        <v>58</v>
      </c>
      <c r="C423" t="s">
        <v>887</v>
      </c>
      <c r="D423" t="s">
        <v>49</v>
      </c>
      <c r="E423" t="s">
        <v>888</v>
      </c>
      <c r="F423">
        <v>2021</v>
      </c>
      <c r="G423">
        <v>0</v>
      </c>
      <c r="H423">
        <v>0</v>
      </c>
      <c r="I423">
        <v>0</v>
      </c>
      <c r="J423">
        <v>0</v>
      </c>
      <c r="K423">
        <v>0.26500000000000001</v>
      </c>
      <c r="L423">
        <v>0.3</v>
      </c>
      <c r="M423" t="s">
        <v>51</v>
      </c>
    </row>
    <row r="424" spans="1:13">
      <c r="A424" t="s">
        <v>46</v>
      </c>
      <c r="B424" t="s">
        <v>58</v>
      </c>
      <c r="C424" t="s">
        <v>889</v>
      </c>
      <c r="D424" t="s">
        <v>49</v>
      </c>
      <c r="E424" t="s">
        <v>890</v>
      </c>
      <c r="F424">
        <v>2020</v>
      </c>
      <c r="G424">
        <v>0</v>
      </c>
      <c r="H424">
        <v>0</v>
      </c>
      <c r="I424">
        <v>0</v>
      </c>
      <c r="J424">
        <v>0</v>
      </c>
      <c r="K424">
        <v>0.25600000000000001</v>
      </c>
      <c r="L424">
        <v>0.3</v>
      </c>
      <c r="M424" t="s">
        <v>51</v>
      </c>
    </row>
    <row r="425" spans="1:13">
      <c r="A425" t="s">
        <v>46</v>
      </c>
      <c r="B425" t="s">
        <v>58</v>
      </c>
      <c r="C425" t="s">
        <v>891</v>
      </c>
      <c r="D425" t="s">
        <v>49</v>
      </c>
      <c r="E425" t="s">
        <v>892</v>
      </c>
      <c r="F425">
        <v>2021</v>
      </c>
      <c r="G425">
        <v>0</v>
      </c>
      <c r="H425">
        <v>0</v>
      </c>
      <c r="I425">
        <v>0</v>
      </c>
      <c r="J425">
        <v>0</v>
      </c>
      <c r="K425">
        <v>7.0000000000000007E-2</v>
      </c>
      <c r="L425">
        <v>0.3</v>
      </c>
      <c r="M425" t="s">
        <v>51</v>
      </c>
    </row>
    <row r="426" spans="1:13">
      <c r="A426" t="s">
        <v>46</v>
      </c>
      <c r="B426" t="s">
        <v>58</v>
      </c>
      <c r="C426" t="s">
        <v>893</v>
      </c>
      <c r="D426" t="s">
        <v>49</v>
      </c>
      <c r="E426" t="s">
        <v>894</v>
      </c>
      <c r="F426">
        <v>2021</v>
      </c>
      <c r="G426">
        <v>0</v>
      </c>
      <c r="H426">
        <v>0</v>
      </c>
      <c r="I426">
        <v>0</v>
      </c>
      <c r="J426">
        <v>0</v>
      </c>
      <c r="K426">
        <v>9.9000000000000005E-2</v>
      </c>
      <c r="L426">
        <v>0.3</v>
      </c>
      <c r="M426" t="s">
        <v>51</v>
      </c>
    </row>
    <row r="427" spans="1:13">
      <c r="A427" t="s">
        <v>46</v>
      </c>
      <c r="B427" t="s">
        <v>58</v>
      </c>
      <c r="C427" t="s">
        <v>895</v>
      </c>
      <c r="D427" t="s">
        <v>49</v>
      </c>
      <c r="E427" t="s">
        <v>896</v>
      </c>
      <c r="F427">
        <v>2021</v>
      </c>
      <c r="G427">
        <v>0</v>
      </c>
      <c r="H427">
        <v>0</v>
      </c>
      <c r="I427">
        <v>0</v>
      </c>
      <c r="J427">
        <v>0</v>
      </c>
      <c r="K427">
        <v>2.4E-2</v>
      </c>
      <c r="L427">
        <v>0.3</v>
      </c>
      <c r="M427" t="s">
        <v>51</v>
      </c>
    </row>
    <row r="428" spans="1:13">
      <c r="A428" t="s">
        <v>46</v>
      </c>
      <c r="B428" t="s">
        <v>58</v>
      </c>
      <c r="C428" t="s">
        <v>897</v>
      </c>
      <c r="D428" t="s">
        <v>49</v>
      </c>
      <c r="E428" t="s">
        <v>898</v>
      </c>
      <c r="F428">
        <v>2021</v>
      </c>
      <c r="G428">
        <v>0</v>
      </c>
      <c r="H428">
        <v>0</v>
      </c>
      <c r="I428">
        <v>0</v>
      </c>
      <c r="J428">
        <v>0</v>
      </c>
      <c r="K428">
        <v>7.1999999999999995E-2</v>
      </c>
      <c r="L428">
        <v>0.3</v>
      </c>
      <c r="M428" t="s">
        <v>51</v>
      </c>
    </row>
    <row r="429" spans="1:13">
      <c r="A429" t="s">
        <v>46</v>
      </c>
      <c r="B429" t="s">
        <v>58</v>
      </c>
      <c r="C429" t="s">
        <v>899</v>
      </c>
      <c r="D429" t="s">
        <v>49</v>
      </c>
      <c r="E429" t="s">
        <v>900</v>
      </c>
      <c r="F429">
        <v>2021</v>
      </c>
      <c r="G429">
        <v>0</v>
      </c>
      <c r="H429">
        <v>0</v>
      </c>
      <c r="I429">
        <v>0</v>
      </c>
      <c r="J429">
        <v>0</v>
      </c>
      <c r="K429">
        <v>0.02</v>
      </c>
      <c r="L429">
        <v>0.3</v>
      </c>
      <c r="M429" t="s">
        <v>51</v>
      </c>
    </row>
    <row r="430" spans="1:13">
      <c r="A430" t="s">
        <v>46</v>
      </c>
      <c r="B430" t="s">
        <v>58</v>
      </c>
      <c r="C430" t="s">
        <v>901</v>
      </c>
      <c r="D430" t="s">
        <v>49</v>
      </c>
      <c r="E430" t="s">
        <v>902</v>
      </c>
      <c r="F430">
        <v>2021</v>
      </c>
      <c r="G430">
        <v>0</v>
      </c>
      <c r="H430">
        <v>0</v>
      </c>
      <c r="I430">
        <v>0</v>
      </c>
      <c r="J430">
        <v>0</v>
      </c>
      <c r="K430">
        <v>8.1000000000000003E-2</v>
      </c>
      <c r="L430">
        <v>0.3</v>
      </c>
      <c r="M430" t="s">
        <v>51</v>
      </c>
    </row>
    <row r="431" spans="1:13">
      <c r="A431" t="s">
        <v>46</v>
      </c>
      <c r="B431" t="s">
        <v>58</v>
      </c>
      <c r="C431" t="s">
        <v>903</v>
      </c>
      <c r="D431" t="s">
        <v>49</v>
      </c>
      <c r="E431" t="s">
        <v>904</v>
      </c>
      <c r="F431">
        <v>2021</v>
      </c>
      <c r="G431">
        <v>0</v>
      </c>
      <c r="H431">
        <v>0</v>
      </c>
      <c r="I431">
        <v>0</v>
      </c>
      <c r="J431">
        <v>0</v>
      </c>
      <c r="K431">
        <v>6.0999999999999999E-2</v>
      </c>
      <c r="L431">
        <v>0.3</v>
      </c>
      <c r="M431" t="s">
        <v>51</v>
      </c>
    </row>
    <row r="432" spans="1:13">
      <c r="A432" t="s">
        <v>46</v>
      </c>
      <c r="B432" t="s">
        <v>58</v>
      </c>
      <c r="C432" t="s">
        <v>905</v>
      </c>
      <c r="D432" t="s">
        <v>49</v>
      </c>
      <c r="E432" t="s">
        <v>906</v>
      </c>
      <c r="F432">
        <v>2021</v>
      </c>
      <c r="G432">
        <v>0</v>
      </c>
      <c r="H432">
        <v>0</v>
      </c>
      <c r="I432">
        <v>0</v>
      </c>
      <c r="J432">
        <v>0</v>
      </c>
      <c r="K432">
        <v>4.2000000000000003E-2</v>
      </c>
      <c r="L432">
        <v>0.3</v>
      </c>
      <c r="M432" t="s">
        <v>51</v>
      </c>
    </row>
    <row r="433" spans="1:13">
      <c r="A433" t="s">
        <v>46</v>
      </c>
      <c r="B433" t="s">
        <v>58</v>
      </c>
      <c r="C433" t="s">
        <v>907</v>
      </c>
      <c r="D433" t="s">
        <v>49</v>
      </c>
      <c r="E433" t="s">
        <v>908</v>
      </c>
      <c r="F433">
        <v>2021</v>
      </c>
      <c r="G433">
        <v>0</v>
      </c>
      <c r="H433">
        <v>0</v>
      </c>
      <c r="I433">
        <v>0</v>
      </c>
      <c r="J433">
        <v>0</v>
      </c>
      <c r="K433">
        <v>2.3E-2</v>
      </c>
      <c r="L433">
        <v>0.3</v>
      </c>
      <c r="M433" t="s">
        <v>51</v>
      </c>
    </row>
    <row r="434" spans="1:13">
      <c r="A434" t="s">
        <v>46</v>
      </c>
      <c r="B434" t="s">
        <v>58</v>
      </c>
      <c r="C434" t="s">
        <v>909</v>
      </c>
      <c r="D434" t="s">
        <v>49</v>
      </c>
      <c r="E434" t="s">
        <v>910</v>
      </c>
      <c r="F434">
        <v>2021</v>
      </c>
      <c r="G434">
        <v>0</v>
      </c>
      <c r="H434">
        <v>0</v>
      </c>
      <c r="I434">
        <v>0</v>
      </c>
      <c r="J434">
        <v>0</v>
      </c>
      <c r="K434">
        <v>3.1E-2</v>
      </c>
      <c r="L434">
        <v>0.3</v>
      </c>
      <c r="M434" t="s">
        <v>51</v>
      </c>
    </row>
    <row r="435" spans="1:13">
      <c r="A435" t="s">
        <v>46</v>
      </c>
      <c r="B435" t="s">
        <v>58</v>
      </c>
      <c r="C435" t="s">
        <v>911</v>
      </c>
      <c r="D435" t="s">
        <v>49</v>
      </c>
      <c r="E435" t="s">
        <v>912</v>
      </c>
      <c r="F435">
        <v>2021</v>
      </c>
      <c r="G435">
        <v>0</v>
      </c>
      <c r="H435">
        <v>0</v>
      </c>
      <c r="I435">
        <v>0</v>
      </c>
      <c r="J435">
        <v>0</v>
      </c>
      <c r="K435">
        <v>6.0999999999999999E-2</v>
      </c>
      <c r="L435">
        <v>0.3</v>
      </c>
      <c r="M435" t="s">
        <v>51</v>
      </c>
    </row>
    <row r="436" spans="1:13">
      <c r="A436" t="s">
        <v>46</v>
      </c>
      <c r="B436" t="s">
        <v>58</v>
      </c>
      <c r="C436" t="s">
        <v>913</v>
      </c>
      <c r="D436" t="s">
        <v>49</v>
      </c>
      <c r="E436" t="s">
        <v>914</v>
      </c>
      <c r="F436">
        <v>2021</v>
      </c>
      <c r="G436">
        <v>0</v>
      </c>
      <c r="H436">
        <v>0</v>
      </c>
      <c r="I436">
        <v>0</v>
      </c>
      <c r="J436">
        <v>0</v>
      </c>
      <c r="K436">
        <v>2.1000000000000001E-2</v>
      </c>
      <c r="L436">
        <v>0.3</v>
      </c>
      <c r="M436" t="s">
        <v>51</v>
      </c>
    </row>
    <row r="437" spans="1:13">
      <c r="A437" t="s">
        <v>46</v>
      </c>
      <c r="B437" t="s">
        <v>58</v>
      </c>
      <c r="C437" t="s">
        <v>915</v>
      </c>
      <c r="D437" t="s">
        <v>49</v>
      </c>
      <c r="E437" t="s">
        <v>916</v>
      </c>
      <c r="F437">
        <v>2021</v>
      </c>
      <c r="G437">
        <v>0</v>
      </c>
      <c r="H437">
        <v>0</v>
      </c>
      <c r="I437">
        <v>0</v>
      </c>
      <c r="J437">
        <v>0</v>
      </c>
      <c r="K437">
        <v>0.02</v>
      </c>
      <c r="L437">
        <v>0.3</v>
      </c>
      <c r="M437" t="s">
        <v>51</v>
      </c>
    </row>
    <row r="438" spans="1:13">
      <c r="A438" t="s">
        <v>46</v>
      </c>
      <c r="B438" t="s">
        <v>58</v>
      </c>
      <c r="C438" t="s">
        <v>917</v>
      </c>
      <c r="D438" t="s">
        <v>49</v>
      </c>
      <c r="E438" t="s">
        <v>918</v>
      </c>
      <c r="F438">
        <v>2021</v>
      </c>
      <c r="G438">
        <v>0</v>
      </c>
      <c r="H438">
        <v>0</v>
      </c>
      <c r="I438">
        <v>0</v>
      </c>
      <c r="J438">
        <v>0</v>
      </c>
      <c r="K438">
        <v>4.3999999999999997E-2</v>
      </c>
      <c r="L438">
        <v>0.3</v>
      </c>
      <c r="M438" t="s">
        <v>51</v>
      </c>
    </row>
    <row r="439" spans="1:13">
      <c r="A439" t="s">
        <v>46</v>
      </c>
      <c r="B439" t="s">
        <v>58</v>
      </c>
      <c r="C439" t="s">
        <v>919</v>
      </c>
      <c r="D439" t="s">
        <v>49</v>
      </c>
      <c r="E439" t="s">
        <v>920</v>
      </c>
      <c r="F439">
        <v>2021</v>
      </c>
      <c r="G439">
        <v>0</v>
      </c>
      <c r="H439">
        <v>0</v>
      </c>
      <c r="I439">
        <v>0</v>
      </c>
      <c r="J439">
        <v>0</v>
      </c>
      <c r="K439">
        <v>2.1000000000000001E-2</v>
      </c>
      <c r="L439">
        <v>0.3</v>
      </c>
      <c r="M439" t="s">
        <v>51</v>
      </c>
    </row>
    <row r="440" spans="1:13">
      <c r="A440" t="s">
        <v>46</v>
      </c>
      <c r="B440" t="s">
        <v>58</v>
      </c>
      <c r="C440" t="s">
        <v>921</v>
      </c>
      <c r="D440" t="s">
        <v>49</v>
      </c>
      <c r="E440" t="s">
        <v>922</v>
      </c>
      <c r="F440">
        <v>2021</v>
      </c>
      <c r="G440">
        <v>0</v>
      </c>
      <c r="H440">
        <v>0</v>
      </c>
      <c r="I440">
        <v>0</v>
      </c>
      <c r="J440">
        <v>0</v>
      </c>
      <c r="K440">
        <v>0.127</v>
      </c>
      <c r="L440">
        <v>0.3</v>
      </c>
      <c r="M440" t="s">
        <v>51</v>
      </c>
    </row>
    <row r="441" spans="1:13">
      <c r="A441" t="s">
        <v>46</v>
      </c>
      <c r="B441" t="s">
        <v>58</v>
      </c>
      <c r="C441" t="s">
        <v>923</v>
      </c>
      <c r="D441" t="s">
        <v>49</v>
      </c>
      <c r="E441" t="s">
        <v>924</v>
      </c>
      <c r="F441">
        <v>2021</v>
      </c>
      <c r="G441">
        <v>0</v>
      </c>
      <c r="H441">
        <v>0</v>
      </c>
      <c r="I441">
        <v>0</v>
      </c>
      <c r="J441">
        <v>0</v>
      </c>
      <c r="K441">
        <v>2.1000000000000001E-2</v>
      </c>
      <c r="L441">
        <v>0.3</v>
      </c>
      <c r="M441" t="s">
        <v>51</v>
      </c>
    </row>
    <row r="442" spans="1:13">
      <c r="A442" t="s">
        <v>46</v>
      </c>
      <c r="B442" t="s">
        <v>58</v>
      </c>
      <c r="C442" t="s">
        <v>925</v>
      </c>
      <c r="D442" t="s">
        <v>49</v>
      </c>
      <c r="E442" t="s">
        <v>926</v>
      </c>
      <c r="F442">
        <v>2021</v>
      </c>
      <c r="G442">
        <v>0</v>
      </c>
      <c r="H442">
        <v>0</v>
      </c>
      <c r="I442">
        <v>0</v>
      </c>
      <c r="J442">
        <v>0</v>
      </c>
      <c r="K442">
        <v>4.3999999999999997E-2</v>
      </c>
      <c r="L442">
        <v>0.3</v>
      </c>
      <c r="M442" t="s">
        <v>51</v>
      </c>
    </row>
    <row r="443" spans="1:13">
      <c r="A443" t="s">
        <v>46</v>
      </c>
      <c r="B443" t="s">
        <v>58</v>
      </c>
      <c r="C443" t="s">
        <v>927</v>
      </c>
      <c r="D443" t="s">
        <v>49</v>
      </c>
      <c r="E443" t="s">
        <v>928</v>
      </c>
      <c r="F443">
        <v>2021</v>
      </c>
      <c r="G443">
        <v>0</v>
      </c>
      <c r="H443">
        <v>0</v>
      </c>
      <c r="I443">
        <v>0</v>
      </c>
      <c r="J443">
        <v>0</v>
      </c>
      <c r="K443">
        <v>0.13100000000000001</v>
      </c>
      <c r="L443">
        <v>0.3</v>
      </c>
      <c r="M443" t="s">
        <v>51</v>
      </c>
    </row>
    <row r="444" spans="1:13">
      <c r="A444" t="s">
        <v>46</v>
      </c>
      <c r="B444" t="s">
        <v>58</v>
      </c>
      <c r="C444" t="s">
        <v>929</v>
      </c>
      <c r="D444" t="s">
        <v>49</v>
      </c>
      <c r="E444" t="s">
        <v>930</v>
      </c>
      <c r="F444">
        <v>2021</v>
      </c>
      <c r="G444">
        <v>0</v>
      </c>
      <c r="H444">
        <v>0</v>
      </c>
      <c r="I444">
        <v>0</v>
      </c>
      <c r="J444">
        <v>0</v>
      </c>
      <c r="K444">
        <v>7.9000000000000001E-2</v>
      </c>
      <c r="L444">
        <v>0.3</v>
      </c>
      <c r="M444" t="s">
        <v>51</v>
      </c>
    </row>
    <row r="445" spans="1:13">
      <c r="A445" t="s">
        <v>46</v>
      </c>
      <c r="B445" t="s">
        <v>58</v>
      </c>
      <c r="C445" t="s">
        <v>931</v>
      </c>
      <c r="D445" t="s">
        <v>49</v>
      </c>
      <c r="E445" t="s">
        <v>932</v>
      </c>
      <c r="F445">
        <v>2021</v>
      </c>
      <c r="G445">
        <v>0</v>
      </c>
      <c r="H445">
        <v>0</v>
      </c>
      <c r="I445">
        <v>0</v>
      </c>
      <c r="J445">
        <v>0</v>
      </c>
      <c r="K445">
        <v>0.26300000000000001</v>
      </c>
      <c r="L445">
        <v>0.3</v>
      </c>
      <c r="M445" t="s">
        <v>51</v>
      </c>
    </row>
    <row r="446" spans="1:13">
      <c r="A446" t="s">
        <v>46</v>
      </c>
      <c r="B446" t="s">
        <v>58</v>
      </c>
      <c r="C446" t="s">
        <v>933</v>
      </c>
      <c r="D446" t="s">
        <v>49</v>
      </c>
      <c r="E446" t="s">
        <v>934</v>
      </c>
      <c r="F446">
        <v>2019</v>
      </c>
      <c r="G446">
        <v>0</v>
      </c>
      <c r="H446">
        <v>0</v>
      </c>
      <c r="I446">
        <v>0</v>
      </c>
      <c r="J446">
        <v>0</v>
      </c>
      <c r="K446">
        <v>0.38500000000000001</v>
      </c>
      <c r="L446">
        <v>0.3</v>
      </c>
      <c r="M446" t="s">
        <v>51</v>
      </c>
    </row>
    <row r="447" spans="1:13">
      <c r="A447" t="s">
        <v>46</v>
      </c>
      <c r="B447" t="s">
        <v>58</v>
      </c>
      <c r="C447" t="s">
        <v>935</v>
      </c>
      <c r="D447" t="s">
        <v>49</v>
      </c>
      <c r="E447" t="s">
        <v>936</v>
      </c>
      <c r="F447">
        <v>2021</v>
      </c>
      <c r="G447">
        <v>0</v>
      </c>
      <c r="H447">
        <v>0</v>
      </c>
      <c r="I447">
        <v>0</v>
      </c>
      <c r="J447">
        <v>0</v>
      </c>
      <c r="K447">
        <v>0.21099999999999999</v>
      </c>
      <c r="L447">
        <v>0.3</v>
      </c>
      <c r="M447" t="s">
        <v>51</v>
      </c>
    </row>
    <row r="448" spans="1:13">
      <c r="A448" t="s">
        <v>46</v>
      </c>
      <c r="B448" t="s">
        <v>58</v>
      </c>
      <c r="C448" t="s">
        <v>937</v>
      </c>
      <c r="D448" t="s">
        <v>49</v>
      </c>
      <c r="E448" t="s">
        <v>938</v>
      </c>
      <c r="F448">
        <v>2021</v>
      </c>
      <c r="G448">
        <v>0</v>
      </c>
      <c r="H448">
        <v>0</v>
      </c>
      <c r="I448">
        <v>0</v>
      </c>
      <c r="J448">
        <v>0</v>
      </c>
      <c r="K448">
        <v>0.254</v>
      </c>
      <c r="L448">
        <v>0.3</v>
      </c>
      <c r="M448" t="s">
        <v>51</v>
      </c>
    </row>
    <row r="449" spans="1:13">
      <c r="A449" t="s">
        <v>46</v>
      </c>
      <c r="B449" t="s">
        <v>58</v>
      </c>
      <c r="C449" t="s">
        <v>939</v>
      </c>
      <c r="D449" t="s">
        <v>49</v>
      </c>
      <c r="E449" t="s">
        <v>940</v>
      </c>
      <c r="F449">
        <v>2021</v>
      </c>
      <c r="G449">
        <v>0</v>
      </c>
      <c r="H449">
        <v>0</v>
      </c>
      <c r="I449">
        <v>0</v>
      </c>
      <c r="J449">
        <v>0</v>
      </c>
      <c r="K449">
        <v>0.16700000000000001</v>
      </c>
      <c r="L449">
        <v>0.3</v>
      </c>
      <c r="M449" t="s">
        <v>51</v>
      </c>
    </row>
    <row r="450" spans="1:13">
      <c r="A450" t="s">
        <v>46</v>
      </c>
      <c r="B450" t="s">
        <v>58</v>
      </c>
      <c r="C450" t="s">
        <v>941</v>
      </c>
      <c r="D450" t="s">
        <v>49</v>
      </c>
      <c r="E450" t="s">
        <v>942</v>
      </c>
      <c r="F450">
        <v>2021</v>
      </c>
      <c r="G450">
        <v>0</v>
      </c>
      <c r="H450">
        <v>0</v>
      </c>
      <c r="I450">
        <v>0</v>
      </c>
      <c r="J450">
        <v>0</v>
      </c>
      <c r="K450">
        <v>0.14699999999999999</v>
      </c>
      <c r="L450">
        <v>0.3</v>
      </c>
      <c r="M450" t="s">
        <v>51</v>
      </c>
    </row>
    <row r="451" spans="1:13">
      <c r="A451" t="s">
        <v>46</v>
      </c>
      <c r="B451" t="s">
        <v>58</v>
      </c>
      <c r="C451" t="s">
        <v>943</v>
      </c>
      <c r="D451" t="s">
        <v>49</v>
      </c>
      <c r="E451" t="s">
        <v>944</v>
      </c>
      <c r="F451">
        <v>2021</v>
      </c>
      <c r="G451">
        <v>0</v>
      </c>
      <c r="H451">
        <v>0</v>
      </c>
      <c r="I451">
        <v>0</v>
      </c>
      <c r="J451">
        <v>0</v>
      </c>
      <c r="K451">
        <v>0.11</v>
      </c>
      <c r="L451">
        <v>0.3</v>
      </c>
      <c r="M451" t="s">
        <v>51</v>
      </c>
    </row>
    <row r="452" spans="1:13">
      <c r="A452" t="s">
        <v>46</v>
      </c>
      <c r="B452" t="s">
        <v>58</v>
      </c>
      <c r="C452" t="s">
        <v>945</v>
      </c>
      <c r="D452" t="s">
        <v>49</v>
      </c>
      <c r="E452" t="s">
        <v>946</v>
      </c>
      <c r="F452">
        <v>2021</v>
      </c>
      <c r="G452">
        <v>0</v>
      </c>
      <c r="H452">
        <v>0</v>
      </c>
      <c r="I452">
        <v>0</v>
      </c>
      <c r="J452">
        <v>0</v>
      </c>
      <c r="K452">
        <v>0.128</v>
      </c>
      <c r="L452">
        <v>0.3</v>
      </c>
      <c r="M452" t="s">
        <v>51</v>
      </c>
    </row>
    <row r="453" spans="1:13">
      <c r="A453" t="s">
        <v>46</v>
      </c>
      <c r="B453" t="s">
        <v>58</v>
      </c>
      <c r="C453" t="s">
        <v>947</v>
      </c>
      <c r="D453" t="s">
        <v>49</v>
      </c>
      <c r="E453" t="s">
        <v>948</v>
      </c>
      <c r="F453">
        <v>2021</v>
      </c>
      <c r="G453">
        <v>0</v>
      </c>
      <c r="H453">
        <v>0</v>
      </c>
      <c r="I453">
        <v>0</v>
      </c>
      <c r="J453">
        <v>0</v>
      </c>
      <c r="K453">
        <v>0.153</v>
      </c>
      <c r="L453">
        <v>0.3</v>
      </c>
      <c r="M453" t="s">
        <v>51</v>
      </c>
    </row>
    <row r="454" spans="1:13">
      <c r="A454" t="s">
        <v>46</v>
      </c>
      <c r="B454" t="s">
        <v>58</v>
      </c>
      <c r="C454" t="s">
        <v>949</v>
      </c>
      <c r="D454" t="s">
        <v>49</v>
      </c>
      <c r="E454" t="s">
        <v>950</v>
      </c>
      <c r="F454">
        <v>2021</v>
      </c>
      <c r="G454">
        <v>0</v>
      </c>
      <c r="H454">
        <v>0</v>
      </c>
      <c r="I454">
        <v>0</v>
      </c>
      <c r="J454">
        <v>0</v>
      </c>
      <c r="K454">
        <v>0.155</v>
      </c>
      <c r="L454">
        <v>0.3</v>
      </c>
      <c r="M454" t="s">
        <v>51</v>
      </c>
    </row>
    <row r="455" spans="1:13">
      <c r="A455" t="s">
        <v>46</v>
      </c>
      <c r="B455" t="s">
        <v>58</v>
      </c>
      <c r="C455" t="s">
        <v>951</v>
      </c>
      <c r="D455" t="s">
        <v>49</v>
      </c>
      <c r="E455" t="s">
        <v>952</v>
      </c>
      <c r="F455">
        <v>2021</v>
      </c>
      <c r="G455">
        <v>0</v>
      </c>
      <c r="H455">
        <v>0</v>
      </c>
      <c r="I455">
        <v>0</v>
      </c>
      <c r="J455">
        <v>0</v>
      </c>
      <c r="K455">
        <v>0.17100000000000001</v>
      </c>
      <c r="L455">
        <v>0.3</v>
      </c>
      <c r="M455" t="s">
        <v>51</v>
      </c>
    </row>
    <row r="456" spans="1:13">
      <c r="A456" t="s">
        <v>46</v>
      </c>
      <c r="B456" t="s">
        <v>58</v>
      </c>
      <c r="C456" t="s">
        <v>953</v>
      </c>
      <c r="D456" t="s">
        <v>49</v>
      </c>
      <c r="E456" t="s">
        <v>954</v>
      </c>
      <c r="F456">
        <v>2021</v>
      </c>
      <c r="G456">
        <v>0</v>
      </c>
      <c r="H456">
        <v>0</v>
      </c>
      <c r="I456">
        <v>0</v>
      </c>
      <c r="J456">
        <v>0</v>
      </c>
      <c r="K456">
        <v>1.7999999999999999E-2</v>
      </c>
      <c r="L456">
        <v>0.3</v>
      </c>
      <c r="M456" t="s">
        <v>51</v>
      </c>
    </row>
    <row r="457" spans="1:13">
      <c r="A457" t="s">
        <v>46</v>
      </c>
      <c r="B457" t="s">
        <v>58</v>
      </c>
      <c r="C457" t="s">
        <v>955</v>
      </c>
      <c r="D457" t="s">
        <v>49</v>
      </c>
      <c r="E457" t="s">
        <v>956</v>
      </c>
      <c r="F457">
        <v>2021</v>
      </c>
      <c r="G457">
        <v>0</v>
      </c>
      <c r="H457">
        <v>0</v>
      </c>
      <c r="I457">
        <v>0</v>
      </c>
      <c r="J457">
        <v>0</v>
      </c>
      <c r="K457">
        <v>0.16900000000000001</v>
      </c>
      <c r="L457">
        <v>0.3</v>
      </c>
      <c r="M457" t="s">
        <v>51</v>
      </c>
    </row>
    <row r="458" spans="1:13">
      <c r="A458" t="s">
        <v>46</v>
      </c>
      <c r="B458" t="s">
        <v>58</v>
      </c>
      <c r="C458" t="s">
        <v>957</v>
      </c>
      <c r="D458" t="s">
        <v>49</v>
      </c>
      <c r="E458" t="s">
        <v>958</v>
      </c>
      <c r="F458">
        <v>2021</v>
      </c>
      <c r="G458">
        <v>0</v>
      </c>
      <c r="H458">
        <v>0</v>
      </c>
      <c r="I458">
        <v>0</v>
      </c>
      <c r="J458">
        <v>0</v>
      </c>
      <c r="K458">
        <v>0.04</v>
      </c>
      <c r="L458">
        <v>0.3</v>
      </c>
      <c r="M458" t="s">
        <v>51</v>
      </c>
    </row>
    <row r="459" spans="1:13">
      <c r="A459" t="s">
        <v>46</v>
      </c>
      <c r="B459" t="s">
        <v>58</v>
      </c>
      <c r="C459" t="s">
        <v>959</v>
      </c>
      <c r="D459" t="s">
        <v>49</v>
      </c>
      <c r="E459" t="s">
        <v>960</v>
      </c>
      <c r="F459">
        <v>2021</v>
      </c>
      <c r="G459">
        <v>0</v>
      </c>
      <c r="H459">
        <v>0</v>
      </c>
      <c r="I459">
        <v>0</v>
      </c>
      <c r="J459">
        <v>0</v>
      </c>
      <c r="K459">
        <v>0.109</v>
      </c>
      <c r="L459">
        <v>0.3</v>
      </c>
      <c r="M459" t="s">
        <v>51</v>
      </c>
    </row>
    <row r="460" spans="1:13">
      <c r="A460" t="s">
        <v>46</v>
      </c>
      <c r="B460" t="s">
        <v>58</v>
      </c>
      <c r="C460" t="s">
        <v>961</v>
      </c>
      <c r="D460" t="s">
        <v>49</v>
      </c>
      <c r="E460" t="s">
        <v>962</v>
      </c>
      <c r="F460">
        <v>2021</v>
      </c>
      <c r="G460">
        <v>0</v>
      </c>
      <c r="H460">
        <v>0</v>
      </c>
      <c r="I460">
        <v>0</v>
      </c>
      <c r="J460">
        <v>0</v>
      </c>
      <c r="K460">
        <v>0.11700000000000001</v>
      </c>
      <c r="L460">
        <v>0.3</v>
      </c>
      <c r="M460" t="s">
        <v>51</v>
      </c>
    </row>
    <row r="461" spans="1:13">
      <c r="A461" t="s">
        <v>46</v>
      </c>
      <c r="B461" t="s">
        <v>58</v>
      </c>
      <c r="C461" t="s">
        <v>963</v>
      </c>
      <c r="D461" t="s">
        <v>49</v>
      </c>
      <c r="E461" t="s">
        <v>964</v>
      </c>
      <c r="F461">
        <v>2021</v>
      </c>
      <c r="G461">
        <v>0</v>
      </c>
      <c r="H461">
        <v>0</v>
      </c>
      <c r="I461">
        <v>0</v>
      </c>
      <c r="J461">
        <v>0</v>
      </c>
      <c r="K461">
        <v>0.251</v>
      </c>
      <c r="L461">
        <v>0.3</v>
      </c>
      <c r="M461" t="s">
        <v>51</v>
      </c>
    </row>
    <row r="462" spans="1:13">
      <c r="A462" t="s">
        <v>46</v>
      </c>
      <c r="B462" t="s">
        <v>58</v>
      </c>
      <c r="C462" t="s">
        <v>965</v>
      </c>
      <c r="D462" t="s">
        <v>49</v>
      </c>
      <c r="E462" t="s">
        <v>966</v>
      </c>
      <c r="F462">
        <v>2021</v>
      </c>
      <c r="G462">
        <v>0</v>
      </c>
      <c r="H462">
        <v>0</v>
      </c>
      <c r="I462">
        <v>0</v>
      </c>
      <c r="J462">
        <v>0</v>
      </c>
      <c r="K462">
        <v>0.19900000000000001</v>
      </c>
      <c r="L462">
        <v>0.3</v>
      </c>
      <c r="M462" t="s">
        <v>51</v>
      </c>
    </row>
    <row r="463" spans="1:13">
      <c r="A463" t="s">
        <v>46</v>
      </c>
      <c r="B463" t="s">
        <v>58</v>
      </c>
      <c r="C463" t="s">
        <v>967</v>
      </c>
      <c r="D463" t="s">
        <v>49</v>
      </c>
      <c r="E463" t="s">
        <v>968</v>
      </c>
      <c r="F463">
        <v>2021</v>
      </c>
      <c r="G463">
        <v>0</v>
      </c>
      <c r="H463">
        <v>0</v>
      </c>
      <c r="I463">
        <v>0</v>
      </c>
      <c r="J463">
        <v>0</v>
      </c>
      <c r="K463">
        <v>0.13600000000000001</v>
      </c>
      <c r="L463">
        <v>0.3</v>
      </c>
      <c r="M463" t="s">
        <v>51</v>
      </c>
    </row>
    <row r="464" spans="1:13">
      <c r="A464" t="s">
        <v>46</v>
      </c>
      <c r="B464" t="s">
        <v>58</v>
      </c>
      <c r="C464" t="s">
        <v>969</v>
      </c>
      <c r="D464" t="s">
        <v>49</v>
      </c>
      <c r="E464" t="s">
        <v>970</v>
      </c>
      <c r="F464">
        <v>2021</v>
      </c>
      <c r="G464">
        <v>0</v>
      </c>
      <c r="H464">
        <v>0</v>
      </c>
      <c r="I464">
        <v>0</v>
      </c>
      <c r="J464">
        <v>0</v>
      </c>
      <c r="K464">
        <v>0.10100000000000001</v>
      </c>
      <c r="L464">
        <v>0.3</v>
      </c>
      <c r="M464" t="s">
        <v>51</v>
      </c>
    </row>
    <row r="465" spans="1:13">
      <c r="A465" t="s">
        <v>46</v>
      </c>
      <c r="B465" t="s">
        <v>58</v>
      </c>
      <c r="C465" t="s">
        <v>971</v>
      </c>
      <c r="D465" t="s">
        <v>49</v>
      </c>
      <c r="E465" t="s">
        <v>972</v>
      </c>
      <c r="F465">
        <v>2021</v>
      </c>
      <c r="G465">
        <v>0</v>
      </c>
      <c r="H465">
        <v>0</v>
      </c>
      <c r="I465">
        <v>0</v>
      </c>
      <c r="J465">
        <v>0</v>
      </c>
      <c r="K465">
        <v>0.246</v>
      </c>
      <c r="L465">
        <v>0.3</v>
      </c>
      <c r="M465" t="s">
        <v>51</v>
      </c>
    </row>
    <row r="466" spans="1:13">
      <c r="A466" t="s">
        <v>46</v>
      </c>
      <c r="B466" t="s">
        <v>58</v>
      </c>
      <c r="C466" t="s">
        <v>973</v>
      </c>
      <c r="D466" t="s">
        <v>49</v>
      </c>
      <c r="E466" t="s">
        <v>974</v>
      </c>
      <c r="F466">
        <v>2021</v>
      </c>
      <c r="G466">
        <v>0</v>
      </c>
      <c r="H466">
        <v>0</v>
      </c>
      <c r="I466">
        <v>0</v>
      </c>
      <c r="J466">
        <v>0</v>
      </c>
      <c r="K466">
        <v>5.6000000000000001E-2</v>
      </c>
      <c r="L466">
        <v>0.3</v>
      </c>
      <c r="M466" t="s">
        <v>51</v>
      </c>
    </row>
    <row r="467" spans="1:13">
      <c r="A467" t="s">
        <v>46</v>
      </c>
      <c r="B467" t="s">
        <v>58</v>
      </c>
      <c r="C467" t="s">
        <v>975</v>
      </c>
      <c r="D467" t="s">
        <v>49</v>
      </c>
      <c r="E467" t="s">
        <v>976</v>
      </c>
      <c r="F467">
        <v>2021</v>
      </c>
      <c r="G467">
        <v>0</v>
      </c>
      <c r="H467">
        <v>0</v>
      </c>
      <c r="I467">
        <v>0</v>
      </c>
      <c r="J467">
        <v>0</v>
      </c>
      <c r="K467">
        <v>4.2000000000000003E-2</v>
      </c>
      <c r="L467">
        <v>0.3</v>
      </c>
      <c r="M467" t="s">
        <v>51</v>
      </c>
    </row>
    <row r="468" spans="1:13">
      <c r="A468" t="s">
        <v>46</v>
      </c>
      <c r="B468" t="s">
        <v>58</v>
      </c>
      <c r="C468" t="s">
        <v>977</v>
      </c>
      <c r="D468" t="s">
        <v>49</v>
      </c>
      <c r="E468" t="s">
        <v>978</v>
      </c>
      <c r="F468">
        <v>2021</v>
      </c>
      <c r="G468">
        <v>0</v>
      </c>
      <c r="H468">
        <v>0</v>
      </c>
      <c r="I468">
        <v>0</v>
      </c>
      <c r="J468">
        <v>0</v>
      </c>
      <c r="K468">
        <v>7.3999999999999996E-2</v>
      </c>
      <c r="L468">
        <v>0.3</v>
      </c>
      <c r="M468" t="s">
        <v>51</v>
      </c>
    </row>
    <row r="469" spans="1:13">
      <c r="A469" t="s">
        <v>46</v>
      </c>
      <c r="B469" t="s">
        <v>58</v>
      </c>
      <c r="C469" t="s">
        <v>979</v>
      </c>
      <c r="D469" t="s">
        <v>49</v>
      </c>
      <c r="E469" t="s">
        <v>980</v>
      </c>
      <c r="F469">
        <v>2021</v>
      </c>
      <c r="G469">
        <v>0</v>
      </c>
      <c r="H469">
        <v>0</v>
      </c>
      <c r="I469">
        <v>0</v>
      </c>
      <c r="J469">
        <v>0</v>
      </c>
      <c r="K469">
        <v>6.7000000000000004E-2</v>
      </c>
      <c r="L469">
        <v>0.3</v>
      </c>
      <c r="M469" t="s">
        <v>51</v>
      </c>
    </row>
    <row r="470" spans="1:13">
      <c r="A470" t="s">
        <v>46</v>
      </c>
      <c r="B470" t="s">
        <v>58</v>
      </c>
      <c r="C470" t="s">
        <v>981</v>
      </c>
      <c r="D470" t="s">
        <v>49</v>
      </c>
      <c r="E470" t="s">
        <v>982</v>
      </c>
      <c r="F470">
        <v>2021</v>
      </c>
      <c r="G470">
        <v>0</v>
      </c>
      <c r="H470">
        <v>0</v>
      </c>
      <c r="I470">
        <v>0</v>
      </c>
      <c r="J470">
        <v>0</v>
      </c>
      <c r="K470">
        <v>7.0000000000000007E-2</v>
      </c>
      <c r="L470">
        <v>0.3</v>
      </c>
      <c r="M470" t="s">
        <v>51</v>
      </c>
    </row>
    <row r="471" spans="1:13">
      <c r="A471" t="s">
        <v>46</v>
      </c>
      <c r="B471" t="s">
        <v>58</v>
      </c>
      <c r="C471" t="s">
        <v>983</v>
      </c>
      <c r="D471" t="s">
        <v>49</v>
      </c>
      <c r="E471" t="s">
        <v>984</v>
      </c>
      <c r="F471">
        <v>2021</v>
      </c>
      <c r="G471">
        <v>0</v>
      </c>
      <c r="H471">
        <v>0</v>
      </c>
      <c r="I471">
        <v>0</v>
      </c>
      <c r="J471">
        <v>0</v>
      </c>
      <c r="K471">
        <v>0.122</v>
      </c>
      <c r="L471">
        <v>0.3</v>
      </c>
      <c r="M471" t="s">
        <v>51</v>
      </c>
    </row>
    <row r="472" spans="1:13">
      <c r="A472" t="s">
        <v>46</v>
      </c>
      <c r="B472" t="s">
        <v>58</v>
      </c>
      <c r="C472" t="s">
        <v>985</v>
      </c>
      <c r="D472" t="s">
        <v>49</v>
      </c>
      <c r="E472" t="s">
        <v>986</v>
      </c>
      <c r="F472">
        <v>2021</v>
      </c>
      <c r="G472">
        <v>0</v>
      </c>
      <c r="H472">
        <v>0</v>
      </c>
      <c r="I472">
        <v>0</v>
      </c>
      <c r="J472">
        <v>0</v>
      </c>
      <c r="K472">
        <v>5.8000000000000003E-2</v>
      </c>
      <c r="L472">
        <v>0.3</v>
      </c>
      <c r="M472" t="s">
        <v>51</v>
      </c>
    </row>
    <row r="473" spans="1:13">
      <c r="A473" t="s">
        <v>46</v>
      </c>
      <c r="B473" t="s">
        <v>58</v>
      </c>
      <c r="C473" t="s">
        <v>987</v>
      </c>
      <c r="D473" t="s">
        <v>49</v>
      </c>
      <c r="E473" t="s">
        <v>988</v>
      </c>
      <c r="F473">
        <v>2021</v>
      </c>
      <c r="G473">
        <v>0</v>
      </c>
      <c r="H473">
        <v>0</v>
      </c>
      <c r="I473">
        <v>0</v>
      </c>
      <c r="J473">
        <v>0</v>
      </c>
      <c r="K473">
        <v>5.3999999999999999E-2</v>
      </c>
      <c r="L473">
        <v>0.3</v>
      </c>
      <c r="M473" t="s">
        <v>51</v>
      </c>
    </row>
    <row r="474" spans="1:13">
      <c r="A474" t="s">
        <v>46</v>
      </c>
      <c r="B474" t="s">
        <v>58</v>
      </c>
      <c r="C474" t="s">
        <v>989</v>
      </c>
      <c r="D474" t="s">
        <v>49</v>
      </c>
      <c r="E474" t="s">
        <v>990</v>
      </c>
      <c r="F474">
        <v>2021</v>
      </c>
      <c r="G474">
        <v>0</v>
      </c>
      <c r="H474">
        <v>0</v>
      </c>
      <c r="I474">
        <v>0</v>
      </c>
      <c r="J474">
        <v>0</v>
      </c>
      <c r="K474">
        <v>4.0000000000000001E-3</v>
      </c>
      <c r="L474">
        <v>0.3</v>
      </c>
      <c r="M474" t="s">
        <v>51</v>
      </c>
    </row>
    <row r="475" spans="1:13">
      <c r="A475" t="s">
        <v>46</v>
      </c>
      <c r="B475" t="s">
        <v>58</v>
      </c>
      <c r="C475" t="s">
        <v>991</v>
      </c>
      <c r="D475" t="s">
        <v>49</v>
      </c>
      <c r="E475" t="s">
        <v>992</v>
      </c>
      <c r="F475">
        <v>2019</v>
      </c>
      <c r="G475">
        <v>0</v>
      </c>
      <c r="H475">
        <v>0</v>
      </c>
      <c r="I475">
        <v>0</v>
      </c>
      <c r="J475">
        <v>0</v>
      </c>
      <c r="K475">
        <v>0.38500000000000001</v>
      </c>
      <c r="L475">
        <v>0.3</v>
      </c>
      <c r="M475" t="s">
        <v>51</v>
      </c>
    </row>
    <row r="476" spans="1:13">
      <c r="A476" t="s">
        <v>46</v>
      </c>
      <c r="B476" t="s">
        <v>58</v>
      </c>
      <c r="C476" t="s">
        <v>993</v>
      </c>
      <c r="D476" t="s">
        <v>49</v>
      </c>
      <c r="E476" t="s">
        <v>994</v>
      </c>
      <c r="F476">
        <v>2021</v>
      </c>
      <c r="G476">
        <v>0</v>
      </c>
      <c r="H476">
        <v>0</v>
      </c>
      <c r="I476">
        <v>0</v>
      </c>
      <c r="J476">
        <v>0</v>
      </c>
      <c r="K476">
        <v>0.249</v>
      </c>
      <c r="L476">
        <v>0.3</v>
      </c>
      <c r="M476" t="s">
        <v>51</v>
      </c>
    </row>
    <row r="477" spans="1:13">
      <c r="A477" t="s">
        <v>46</v>
      </c>
      <c r="B477" t="s">
        <v>58</v>
      </c>
      <c r="C477" t="s">
        <v>995</v>
      </c>
      <c r="D477" t="s">
        <v>49</v>
      </c>
      <c r="E477" t="s">
        <v>996</v>
      </c>
      <c r="F477">
        <v>2021</v>
      </c>
      <c r="G477">
        <v>0</v>
      </c>
      <c r="H477">
        <v>0</v>
      </c>
      <c r="I477">
        <v>0</v>
      </c>
      <c r="J477">
        <v>0</v>
      </c>
      <c r="K477">
        <v>0.11</v>
      </c>
      <c r="L477">
        <v>0.3</v>
      </c>
      <c r="M477" t="s">
        <v>51</v>
      </c>
    </row>
    <row r="478" spans="1:13">
      <c r="A478" t="s">
        <v>46</v>
      </c>
      <c r="B478" t="s">
        <v>58</v>
      </c>
      <c r="C478" t="s">
        <v>997</v>
      </c>
      <c r="D478" t="s">
        <v>49</v>
      </c>
      <c r="E478" t="s">
        <v>998</v>
      </c>
      <c r="F478">
        <v>2021</v>
      </c>
      <c r="G478">
        <v>0</v>
      </c>
      <c r="H478">
        <v>0</v>
      </c>
      <c r="I478">
        <v>0</v>
      </c>
      <c r="J478">
        <v>0</v>
      </c>
      <c r="K478">
        <v>3.9E-2</v>
      </c>
      <c r="L478">
        <v>0.3</v>
      </c>
      <c r="M478" t="s">
        <v>51</v>
      </c>
    </row>
    <row r="479" spans="1:13">
      <c r="A479" t="s">
        <v>46</v>
      </c>
      <c r="B479" t="s">
        <v>58</v>
      </c>
      <c r="C479" t="s">
        <v>999</v>
      </c>
      <c r="D479" t="s">
        <v>49</v>
      </c>
      <c r="E479" t="s">
        <v>1000</v>
      </c>
      <c r="F479">
        <v>2021</v>
      </c>
      <c r="G479">
        <v>0</v>
      </c>
      <c r="H479">
        <v>0</v>
      </c>
      <c r="I479">
        <v>0</v>
      </c>
      <c r="J479">
        <v>0</v>
      </c>
      <c r="K479">
        <v>0.186</v>
      </c>
      <c r="L479">
        <v>0.3</v>
      </c>
      <c r="M479" t="s">
        <v>51</v>
      </c>
    </row>
    <row r="480" spans="1:13">
      <c r="A480" t="s">
        <v>46</v>
      </c>
      <c r="B480" t="s">
        <v>58</v>
      </c>
      <c r="C480" t="s">
        <v>1001</v>
      </c>
      <c r="D480" t="s">
        <v>49</v>
      </c>
      <c r="E480" t="s">
        <v>1002</v>
      </c>
      <c r="F480">
        <v>2021</v>
      </c>
      <c r="G480">
        <v>0</v>
      </c>
      <c r="H480">
        <v>0</v>
      </c>
      <c r="I480">
        <v>0</v>
      </c>
      <c r="J480">
        <v>0</v>
      </c>
      <c r="K480">
        <v>0.27900000000000003</v>
      </c>
      <c r="L480">
        <v>0.3</v>
      </c>
      <c r="M480" t="s">
        <v>51</v>
      </c>
    </row>
    <row r="481" spans="1:13">
      <c r="A481" t="s">
        <v>46</v>
      </c>
      <c r="B481" t="s">
        <v>58</v>
      </c>
      <c r="C481" t="s">
        <v>1003</v>
      </c>
      <c r="D481" t="s">
        <v>49</v>
      </c>
      <c r="E481" t="s">
        <v>1004</v>
      </c>
      <c r="F481">
        <v>2021</v>
      </c>
      <c r="G481">
        <v>0</v>
      </c>
      <c r="H481">
        <v>0</v>
      </c>
      <c r="I481">
        <v>0</v>
      </c>
      <c r="J481">
        <v>0</v>
      </c>
      <c r="K481">
        <v>0.27300000000000002</v>
      </c>
      <c r="L481">
        <v>0.3</v>
      </c>
      <c r="M481" t="s">
        <v>51</v>
      </c>
    </row>
    <row r="482" spans="1:13">
      <c r="A482" t="s">
        <v>46</v>
      </c>
      <c r="B482" t="s">
        <v>58</v>
      </c>
      <c r="C482" t="s">
        <v>1005</v>
      </c>
      <c r="D482" t="s">
        <v>49</v>
      </c>
      <c r="E482" t="s">
        <v>1006</v>
      </c>
      <c r="F482">
        <v>2021</v>
      </c>
      <c r="G482">
        <v>0</v>
      </c>
      <c r="H482">
        <v>0</v>
      </c>
      <c r="I482">
        <v>0</v>
      </c>
      <c r="J482">
        <v>0</v>
      </c>
      <c r="K482">
        <v>0.14699999999999999</v>
      </c>
      <c r="L482">
        <v>0.3</v>
      </c>
      <c r="M482" t="s">
        <v>51</v>
      </c>
    </row>
    <row r="483" spans="1:13">
      <c r="A483" t="s">
        <v>46</v>
      </c>
      <c r="B483" t="s">
        <v>58</v>
      </c>
      <c r="C483" t="s">
        <v>1007</v>
      </c>
      <c r="D483" t="s">
        <v>49</v>
      </c>
      <c r="E483" t="s">
        <v>1008</v>
      </c>
      <c r="F483">
        <v>2021</v>
      </c>
      <c r="G483">
        <v>0</v>
      </c>
      <c r="H483">
        <v>0</v>
      </c>
      <c r="I483">
        <v>0</v>
      </c>
      <c r="J483">
        <v>0</v>
      </c>
      <c r="K483">
        <v>0.11799999999999999</v>
      </c>
      <c r="L483">
        <v>0.3</v>
      </c>
      <c r="M483" t="s">
        <v>51</v>
      </c>
    </row>
    <row r="484" spans="1:13">
      <c r="A484" t="s">
        <v>46</v>
      </c>
      <c r="B484" t="s">
        <v>58</v>
      </c>
      <c r="C484" t="s">
        <v>1009</v>
      </c>
      <c r="D484" t="s">
        <v>49</v>
      </c>
      <c r="E484" t="s">
        <v>1010</v>
      </c>
      <c r="F484">
        <v>2021</v>
      </c>
      <c r="G484">
        <v>0</v>
      </c>
      <c r="H484">
        <v>0</v>
      </c>
      <c r="I484">
        <v>0</v>
      </c>
      <c r="J484">
        <v>0</v>
      </c>
      <c r="K484">
        <v>0.13600000000000001</v>
      </c>
      <c r="L484">
        <v>0.3</v>
      </c>
      <c r="M484" t="s">
        <v>51</v>
      </c>
    </row>
    <row r="485" spans="1:13">
      <c r="A485" t="s">
        <v>46</v>
      </c>
      <c r="B485" t="s">
        <v>58</v>
      </c>
      <c r="C485" t="s">
        <v>1011</v>
      </c>
      <c r="D485" t="s">
        <v>49</v>
      </c>
      <c r="E485" t="s">
        <v>1012</v>
      </c>
      <c r="F485">
        <v>2021</v>
      </c>
      <c r="G485">
        <v>0</v>
      </c>
      <c r="H485">
        <v>0</v>
      </c>
      <c r="I485">
        <v>0</v>
      </c>
      <c r="J485">
        <v>0</v>
      </c>
      <c r="K485">
        <v>0.14399999999999999</v>
      </c>
      <c r="L485">
        <v>0.3</v>
      </c>
      <c r="M485" t="s">
        <v>51</v>
      </c>
    </row>
    <row r="486" spans="1:13">
      <c r="A486" t="s">
        <v>46</v>
      </c>
      <c r="B486" t="s">
        <v>58</v>
      </c>
      <c r="C486" t="s">
        <v>1013</v>
      </c>
      <c r="D486" t="s">
        <v>49</v>
      </c>
      <c r="E486" t="s">
        <v>1014</v>
      </c>
      <c r="F486">
        <v>2021</v>
      </c>
      <c r="G486">
        <v>0</v>
      </c>
      <c r="H486">
        <v>0</v>
      </c>
      <c r="I486">
        <v>0</v>
      </c>
      <c r="J486">
        <v>0</v>
      </c>
      <c r="K486">
        <v>0.30299999999999999</v>
      </c>
      <c r="L486">
        <v>0.3</v>
      </c>
      <c r="M486" t="s">
        <v>51</v>
      </c>
    </row>
    <row r="487" spans="1:13">
      <c r="A487" t="s">
        <v>46</v>
      </c>
      <c r="B487" t="s">
        <v>58</v>
      </c>
      <c r="C487" t="s">
        <v>1015</v>
      </c>
      <c r="D487" t="s">
        <v>49</v>
      </c>
      <c r="E487" t="s">
        <v>1016</v>
      </c>
      <c r="F487">
        <v>2020</v>
      </c>
      <c r="G487">
        <v>0</v>
      </c>
      <c r="H487">
        <v>0</v>
      </c>
      <c r="I487">
        <v>0</v>
      </c>
      <c r="J487">
        <v>0</v>
      </c>
      <c r="K487">
        <v>0.35299999999999998</v>
      </c>
      <c r="L487">
        <v>0.3</v>
      </c>
      <c r="M487" t="s">
        <v>51</v>
      </c>
    </row>
    <row r="488" spans="1:13">
      <c r="A488" t="s">
        <v>46</v>
      </c>
      <c r="B488" t="s">
        <v>58</v>
      </c>
      <c r="C488" t="s">
        <v>1017</v>
      </c>
      <c r="D488" t="s">
        <v>49</v>
      </c>
      <c r="E488" t="s">
        <v>1018</v>
      </c>
      <c r="F488">
        <v>2021</v>
      </c>
      <c r="G488">
        <v>0</v>
      </c>
      <c r="H488">
        <v>0</v>
      </c>
      <c r="I488">
        <v>0</v>
      </c>
      <c r="J488">
        <v>0</v>
      </c>
      <c r="K488">
        <v>5.1999999999999998E-2</v>
      </c>
      <c r="L488">
        <v>0.3</v>
      </c>
      <c r="M488" t="s">
        <v>51</v>
      </c>
    </row>
    <row r="489" spans="1:13">
      <c r="A489" t="s">
        <v>46</v>
      </c>
      <c r="B489" t="s">
        <v>58</v>
      </c>
      <c r="C489" t="s">
        <v>1019</v>
      </c>
      <c r="D489" t="s">
        <v>49</v>
      </c>
      <c r="E489" t="s">
        <v>1020</v>
      </c>
      <c r="F489">
        <v>2021</v>
      </c>
      <c r="G489">
        <v>0</v>
      </c>
      <c r="H489">
        <v>0</v>
      </c>
      <c r="I489">
        <v>0</v>
      </c>
      <c r="J489">
        <v>0</v>
      </c>
      <c r="K489">
        <v>0.23599999999999999</v>
      </c>
      <c r="L489">
        <v>0.3</v>
      </c>
      <c r="M489" t="s">
        <v>51</v>
      </c>
    </row>
    <row r="490" spans="1:13">
      <c r="A490" t="s">
        <v>46</v>
      </c>
      <c r="B490" t="s">
        <v>58</v>
      </c>
      <c r="C490" t="s">
        <v>1021</v>
      </c>
      <c r="D490" t="s">
        <v>49</v>
      </c>
      <c r="E490" t="s">
        <v>1022</v>
      </c>
      <c r="F490">
        <v>2021</v>
      </c>
      <c r="G490">
        <v>0</v>
      </c>
      <c r="H490">
        <v>0</v>
      </c>
      <c r="I490">
        <v>0</v>
      </c>
      <c r="J490">
        <v>0</v>
      </c>
      <c r="K490">
        <v>0.222</v>
      </c>
      <c r="L490">
        <v>0.3</v>
      </c>
      <c r="M490" t="s">
        <v>51</v>
      </c>
    </row>
    <row r="491" spans="1:13">
      <c r="A491" t="s">
        <v>46</v>
      </c>
      <c r="B491" t="s">
        <v>58</v>
      </c>
      <c r="C491" t="s">
        <v>1023</v>
      </c>
      <c r="D491" t="s">
        <v>49</v>
      </c>
      <c r="E491" t="s">
        <v>1024</v>
      </c>
      <c r="F491">
        <v>2021</v>
      </c>
      <c r="G491">
        <v>0</v>
      </c>
      <c r="H491">
        <v>0</v>
      </c>
      <c r="I491">
        <v>0</v>
      </c>
      <c r="J491">
        <v>0</v>
      </c>
      <c r="K491">
        <v>3.5999999999999997E-2</v>
      </c>
      <c r="L491">
        <v>0.3</v>
      </c>
      <c r="M491" t="s">
        <v>51</v>
      </c>
    </row>
    <row r="492" spans="1:13">
      <c r="A492" t="s">
        <v>46</v>
      </c>
      <c r="B492" t="s">
        <v>58</v>
      </c>
      <c r="C492" t="s">
        <v>1025</v>
      </c>
      <c r="D492" t="s">
        <v>49</v>
      </c>
      <c r="E492" t="s">
        <v>1026</v>
      </c>
      <c r="F492">
        <v>2021</v>
      </c>
      <c r="G492">
        <v>0</v>
      </c>
      <c r="H492">
        <v>0</v>
      </c>
      <c r="I492">
        <v>0</v>
      </c>
      <c r="J492">
        <v>0</v>
      </c>
      <c r="K492">
        <v>0.15</v>
      </c>
      <c r="L492">
        <v>0.3</v>
      </c>
      <c r="M492" t="s">
        <v>51</v>
      </c>
    </row>
    <row r="493" spans="1:13">
      <c r="A493" t="s">
        <v>46</v>
      </c>
      <c r="B493" t="s">
        <v>58</v>
      </c>
      <c r="C493" t="s">
        <v>1027</v>
      </c>
      <c r="D493" t="s">
        <v>49</v>
      </c>
      <c r="E493" t="s">
        <v>1028</v>
      </c>
      <c r="F493">
        <v>2021</v>
      </c>
      <c r="G493">
        <v>0</v>
      </c>
      <c r="H493">
        <v>0</v>
      </c>
      <c r="I493">
        <v>0</v>
      </c>
      <c r="J493">
        <v>0</v>
      </c>
      <c r="K493">
        <v>0.26800000000000002</v>
      </c>
      <c r="L493">
        <v>0.3</v>
      </c>
      <c r="M493" t="s">
        <v>51</v>
      </c>
    </row>
    <row r="494" spans="1:13">
      <c r="A494" t="s">
        <v>46</v>
      </c>
      <c r="B494" t="s">
        <v>58</v>
      </c>
      <c r="C494" t="s">
        <v>1029</v>
      </c>
      <c r="D494" t="s">
        <v>49</v>
      </c>
      <c r="E494" t="s">
        <v>1030</v>
      </c>
      <c r="F494">
        <v>2021</v>
      </c>
      <c r="G494">
        <v>0</v>
      </c>
      <c r="H494">
        <v>0</v>
      </c>
      <c r="I494">
        <v>0</v>
      </c>
      <c r="J494">
        <v>0</v>
      </c>
      <c r="K494">
        <v>3.5999999999999997E-2</v>
      </c>
      <c r="L494">
        <v>0.3</v>
      </c>
      <c r="M494" t="s">
        <v>51</v>
      </c>
    </row>
    <row r="495" spans="1:13">
      <c r="A495" t="s">
        <v>46</v>
      </c>
      <c r="B495" t="s">
        <v>58</v>
      </c>
      <c r="C495" t="s">
        <v>1031</v>
      </c>
      <c r="D495" t="s">
        <v>49</v>
      </c>
      <c r="E495" t="s">
        <v>1032</v>
      </c>
      <c r="F495">
        <v>2021</v>
      </c>
      <c r="G495">
        <v>0</v>
      </c>
      <c r="H495">
        <v>0</v>
      </c>
      <c r="I495">
        <v>0</v>
      </c>
      <c r="J495">
        <v>0</v>
      </c>
      <c r="K495">
        <v>0.111</v>
      </c>
      <c r="L495">
        <v>0.3</v>
      </c>
      <c r="M495" t="s">
        <v>51</v>
      </c>
    </row>
    <row r="496" spans="1:13">
      <c r="A496" t="s">
        <v>46</v>
      </c>
      <c r="B496" t="s">
        <v>58</v>
      </c>
      <c r="C496" t="s">
        <v>1033</v>
      </c>
      <c r="D496" t="s">
        <v>49</v>
      </c>
      <c r="E496" t="s">
        <v>1034</v>
      </c>
      <c r="F496">
        <v>2021</v>
      </c>
      <c r="G496">
        <v>0</v>
      </c>
      <c r="H496">
        <v>0</v>
      </c>
      <c r="I496">
        <v>0</v>
      </c>
      <c r="J496">
        <v>0</v>
      </c>
      <c r="K496">
        <v>2.1000000000000001E-2</v>
      </c>
      <c r="L496">
        <v>0.3</v>
      </c>
      <c r="M496" t="s">
        <v>51</v>
      </c>
    </row>
    <row r="497" spans="1:13">
      <c r="A497" t="s">
        <v>46</v>
      </c>
      <c r="B497" t="s">
        <v>58</v>
      </c>
      <c r="C497" t="s">
        <v>1035</v>
      </c>
      <c r="D497" t="s">
        <v>49</v>
      </c>
      <c r="E497" t="s">
        <v>1036</v>
      </c>
      <c r="F497">
        <v>2021</v>
      </c>
      <c r="G497">
        <v>0</v>
      </c>
      <c r="H497">
        <v>0</v>
      </c>
      <c r="I497">
        <v>0</v>
      </c>
      <c r="J497">
        <v>0</v>
      </c>
      <c r="K497">
        <v>2.9000000000000001E-2</v>
      </c>
      <c r="L497">
        <v>0.3</v>
      </c>
      <c r="M497" t="s">
        <v>51</v>
      </c>
    </row>
    <row r="498" spans="1:13">
      <c r="A498" t="s">
        <v>46</v>
      </c>
      <c r="B498" t="s">
        <v>58</v>
      </c>
      <c r="C498" t="s">
        <v>1037</v>
      </c>
      <c r="D498" t="s">
        <v>49</v>
      </c>
      <c r="E498" t="s">
        <v>1038</v>
      </c>
      <c r="F498">
        <v>2021</v>
      </c>
      <c r="G498">
        <v>0</v>
      </c>
      <c r="H498">
        <v>0</v>
      </c>
      <c r="I498">
        <v>0</v>
      </c>
      <c r="J498">
        <v>0</v>
      </c>
      <c r="K498">
        <v>2.9000000000000001E-2</v>
      </c>
      <c r="L498">
        <v>0.3</v>
      </c>
      <c r="M498" t="s">
        <v>51</v>
      </c>
    </row>
    <row r="499" spans="1:13">
      <c r="A499" t="s">
        <v>46</v>
      </c>
      <c r="B499" t="s">
        <v>58</v>
      </c>
      <c r="C499" t="s">
        <v>1039</v>
      </c>
      <c r="D499" t="s">
        <v>49</v>
      </c>
      <c r="E499" t="s">
        <v>1040</v>
      </c>
      <c r="F499">
        <v>2021</v>
      </c>
      <c r="G499">
        <v>0</v>
      </c>
      <c r="H499">
        <v>0</v>
      </c>
      <c r="I499">
        <v>0</v>
      </c>
      <c r="J499">
        <v>0</v>
      </c>
      <c r="K499">
        <v>1.9E-2</v>
      </c>
      <c r="L499">
        <v>0.3</v>
      </c>
      <c r="M499" t="s">
        <v>51</v>
      </c>
    </row>
    <row r="500" spans="1:13">
      <c r="A500" t="s">
        <v>46</v>
      </c>
      <c r="B500" t="s">
        <v>58</v>
      </c>
      <c r="C500" t="s">
        <v>1041</v>
      </c>
      <c r="D500" t="s">
        <v>49</v>
      </c>
      <c r="E500" t="s">
        <v>1042</v>
      </c>
      <c r="F500">
        <v>2021</v>
      </c>
      <c r="G500">
        <v>0</v>
      </c>
      <c r="H500">
        <v>0</v>
      </c>
      <c r="I500">
        <v>0</v>
      </c>
      <c r="J500">
        <v>0</v>
      </c>
      <c r="K500">
        <v>2.5999999999999999E-2</v>
      </c>
      <c r="L500">
        <v>0.3</v>
      </c>
      <c r="M500" t="s">
        <v>51</v>
      </c>
    </row>
    <row r="501" spans="1:13">
      <c r="A501" t="s">
        <v>46</v>
      </c>
      <c r="B501" t="s">
        <v>58</v>
      </c>
      <c r="C501" t="s">
        <v>1043</v>
      </c>
      <c r="D501" t="s">
        <v>49</v>
      </c>
      <c r="E501" t="s">
        <v>1044</v>
      </c>
      <c r="F501">
        <v>2021</v>
      </c>
      <c r="G501">
        <v>0</v>
      </c>
      <c r="H501">
        <v>0</v>
      </c>
      <c r="I501">
        <v>0</v>
      </c>
      <c r="J501">
        <v>0</v>
      </c>
      <c r="K501">
        <v>4.9000000000000002E-2</v>
      </c>
      <c r="L501">
        <v>0.3</v>
      </c>
      <c r="M501" t="s">
        <v>51</v>
      </c>
    </row>
    <row r="502" spans="1:13">
      <c r="A502" t="s">
        <v>46</v>
      </c>
      <c r="B502" t="s">
        <v>58</v>
      </c>
      <c r="C502" t="s">
        <v>1045</v>
      </c>
      <c r="D502" t="s">
        <v>49</v>
      </c>
      <c r="E502" t="s">
        <v>1046</v>
      </c>
      <c r="F502">
        <v>2021</v>
      </c>
      <c r="G502">
        <v>0</v>
      </c>
      <c r="H502">
        <v>0</v>
      </c>
      <c r="I502">
        <v>0</v>
      </c>
      <c r="J502">
        <v>0</v>
      </c>
      <c r="K502">
        <v>6.5000000000000002E-2</v>
      </c>
      <c r="L502">
        <v>0.3</v>
      </c>
      <c r="M502" t="s">
        <v>51</v>
      </c>
    </row>
    <row r="503" spans="1:13">
      <c r="A503" t="s">
        <v>46</v>
      </c>
      <c r="B503" t="s">
        <v>58</v>
      </c>
      <c r="C503" t="s">
        <v>1047</v>
      </c>
      <c r="D503" t="s">
        <v>49</v>
      </c>
      <c r="E503" t="s">
        <v>1048</v>
      </c>
      <c r="F503">
        <v>2021</v>
      </c>
      <c r="G503">
        <v>0</v>
      </c>
      <c r="H503">
        <v>0</v>
      </c>
      <c r="I503">
        <v>0</v>
      </c>
      <c r="J503">
        <v>0</v>
      </c>
      <c r="K503">
        <v>9.9000000000000005E-2</v>
      </c>
      <c r="L503">
        <v>0.3</v>
      </c>
      <c r="M503" t="s">
        <v>51</v>
      </c>
    </row>
    <row r="504" spans="1:13">
      <c r="A504" t="s">
        <v>46</v>
      </c>
      <c r="B504" t="s">
        <v>58</v>
      </c>
      <c r="C504" t="s">
        <v>1049</v>
      </c>
      <c r="D504" t="s">
        <v>49</v>
      </c>
      <c r="E504" t="s">
        <v>1050</v>
      </c>
      <c r="F504">
        <v>2021</v>
      </c>
      <c r="G504">
        <v>0</v>
      </c>
      <c r="H504">
        <v>0</v>
      </c>
      <c r="I504">
        <v>0</v>
      </c>
      <c r="J504">
        <v>0</v>
      </c>
      <c r="K504">
        <v>2.1999999999999999E-2</v>
      </c>
      <c r="L504">
        <v>0.3</v>
      </c>
      <c r="M504" t="s">
        <v>51</v>
      </c>
    </row>
    <row r="505" spans="1:13">
      <c r="A505" t="s">
        <v>46</v>
      </c>
      <c r="B505" t="s">
        <v>58</v>
      </c>
      <c r="C505" t="s">
        <v>1051</v>
      </c>
      <c r="D505" t="s">
        <v>49</v>
      </c>
      <c r="E505" t="s">
        <v>1052</v>
      </c>
      <c r="F505">
        <v>2021</v>
      </c>
      <c r="G505">
        <v>0</v>
      </c>
      <c r="H505">
        <v>0</v>
      </c>
      <c r="I505">
        <v>0</v>
      </c>
      <c r="J505">
        <v>0</v>
      </c>
      <c r="K505">
        <v>0.14399999999999999</v>
      </c>
      <c r="L505">
        <v>0.3</v>
      </c>
      <c r="M505" t="s">
        <v>51</v>
      </c>
    </row>
    <row r="506" spans="1:13">
      <c r="A506" t="s">
        <v>46</v>
      </c>
      <c r="B506" t="s">
        <v>58</v>
      </c>
      <c r="C506" t="s">
        <v>1053</v>
      </c>
      <c r="D506" t="s">
        <v>49</v>
      </c>
      <c r="E506" t="s">
        <v>1054</v>
      </c>
      <c r="F506">
        <v>2021</v>
      </c>
      <c r="G506">
        <v>0</v>
      </c>
      <c r="H506">
        <v>0</v>
      </c>
      <c r="I506">
        <v>0</v>
      </c>
      <c r="J506">
        <v>0</v>
      </c>
      <c r="K506">
        <v>0.26400000000000001</v>
      </c>
      <c r="L506">
        <v>0.3</v>
      </c>
      <c r="M506" t="s">
        <v>51</v>
      </c>
    </row>
    <row r="507" spans="1:13">
      <c r="A507" t="s">
        <v>46</v>
      </c>
      <c r="B507" t="s">
        <v>58</v>
      </c>
      <c r="C507" t="s">
        <v>1055</v>
      </c>
      <c r="D507" t="s">
        <v>49</v>
      </c>
      <c r="E507" t="s">
        <v>1056</v>
      </c>
      <c r="F507">
        <v>2021</v>
      </c>
      <c r="G507">
        <v>0</v>
      </c>
      <c r="H507">
        <v>0</v>
      </c>
      <c r="I507">
        <v>0</v>
      </c>
      <c r="J507">
        <v>0</v>
      </c>
      <c r="K507">
        <v>9.8000000000000004E-2</v>
      </c>
      <c r="L507">
        <v>0.3</v>
      </c>
      <c r="M507" t="s">
        <v>51</v>
      </c>
    </row>
    <row r="508" spans="1:13">
      <c r="A508" t="s">
        <v>46</v>
      </c>
      <c r="B508" t="s">
        <v>58</v>
      </c>
      <c r="C508" t="s">
        <v>1057</v>
      </c>
      <c r="D508" t="s">
        <v>49</v>
      </c>
      <c r="E508" t="s">
        <v>1058</v>
      </c>
      <c r="F508">
        <v>2021</v>
      </c>
      <c r="G508">
        <v>0</v>
      </c>
      <c r="H508">
        <v>0</v>
      </c>
      <c r="I508">
        <v>0</v>
      </c>
      <c r="J508">
        <v>0</v>
      </c>
      <c r="K508">
        <v>0.03</v>
      </c>
      <c r="L508">
        <v>0.3</v>
      </c>
      <c r="M508" t="s">
        <v>51</v>
      </c>
    </row>
    <row r="509" spans="1:13">
      <c r="A509" t="s">
        <v>46</v>
      </c>
      <c r="B509" t="s">
        <v>58</v>
      </c>
      <c r="C509" t="s">
        <v>1059</v>
      </c>
      <c r="D509" t="s">
        <v>49</v>
      </c>
      <c r="E509" t="s">
        <v>1060</v>
      </c>
      <c r="F509">
        <v>2021</v>
      </c>
      <c r="G509">
        <v>0</v>
      </c>
      <c r="H509">
        <v>0</v>
      </c>
      <c r="I509">
        <v>0</v>
      </c>
      <c r="J509">
        <v>0</v>
      </c>
      <c r="K509">
        <v>6.9000000000000006E-2</v>
      </c>
      <c r="L509">
        <v>0.3</v>
      </c>
      <c r="M509" t="s">
        <v>51</v>
      </c>
    </row>
    <row r="510" spans="1:13">
      <c r="A510" t="s">
        <v>46</v>
      </c>
      <c r="B510" t="s">
        <v>58</v>
      </c>
      <c r="C510" t="s">
        <v>1061</v>
      </c>
      <c r="D510" t="s">
        <v>49</v>
      </c>
      <c r="E510" t="s">
        <v>1062</v>
      </c>
      <c r="F510">
        <v>2019</v>
      </c>
      <c r="G510">
        <v>0</v>
      </c>
      <c r="H510">
        <v>0</v>
      </c>
      <c r="I510">
        <v>0</v>
      </c>
      <c r="J510">
        <v>0</v>
      </c>
      <c r="K510">
        <v>0.34599999999999997</v>
      </c>
      <c r="L510">
        <v>0.3</v>
      </c>
      <c r="M510" t="s">
        <v>51</v>
      </c>
    </row>
    <row r="511" spans="1:13">
      <c r="A511" t="s">
        <v>46</v>
      </c>
      <c r="B511" t="s">
        <v>58</v>
      </c>
      <c r="C511" t="s">
        <v>1063</v>
      </c>
      <c r="D511" t="s">
        <v>49</v>
      </c>
      <c r="E511" t="s">
        <v>1064</v>
      </c>
      <c r="F511">
        <v>2021</v>
      </c>
      <c r="G511">
        <v>0</v>
      </c>
      <c r="H511">
        <v>0</v>
      </c>
      <c r="I511">
        <v>0</v>
      </c>
      <c r="J511">
        <v>0</v>
      </c>
      <c r="K511">
        <v>0.10100000000000001</v>
      </c>
      <c r="L511">
        <v>0.3</v>
      </c>
      <c r="M511" t="s">
        <v>51</v>
      </c>
    </row>
    <row r="512" spans="1:13">
      <c r="A512" t="s">
        <v>46</v>
      </c>
      <c r="B512" t="s">
        <v>58</v>
      </c>
      <c r="C512" t="s">
        <v>1065</v>
      </c>
      <c r="D512" t="s">
        <v>49</v>
      </c>
      <c r="E512" t="s">
        <v>1066</v>
      </c>
      <c r="F512">
        <v>2021</v>
      </c>
      <c r="G512">
        <v>0</v>
      </c>
      <c r="H512">
        <v>0</v>
      </c>
      <c r="I512">
        <v>0</v>
      </c>
      <c r="J512">
        <v>0</v>
      </c>
      <c r="K512">
        <v>0.24299999999999999</v>
      </c>
      <c r="L512">
        <v>0.3</v>
      </c>
      <c r="M512" t="s">
        <v>51</v>
      </c>
    </row>
    <row r="513" spans="1:13">
      <c r="A513" t="s">
        <v>46</v>
      </c>
      <c r="B513" t="s">
        <v>58</v>
      </c>
      <c r="C513" t="s">
        <v>1067</v>
      </c>
      <c r="D513" t="s">
        <v>49</v>
      </c>
      <c r="E513" t="s">
        <v>1068</v>
      </c>
      <c r="F513">
        <v>2021</v>
      </c>
      <c r="G513">
        <v>0</v>
      </c>
      <c r="H513">
        <v>0</v>
      </c>
      <c r="I513">
        <v>0</v>
      </c>
      <c r="J513">
        <v>0</v>
      </c>
      <c r="K513">
        <v>7.0999999999999994E-2</v>
      </c>
      <c r="L513">
        <v>0.3</v>
      </c>
      <c r="M513" t="s">
        <v>51</v>
      </c>
    </row>
    <row r="514" spans="1:13">
      <c r="A514" t="s">
        <v>46</v>
      </c>
      <c r="B514" t="s">
        <v>58</v>
      </c>
      <c r="C514" t="s">
        <v>1069</v>
      </c>
      <c r="D514" t="s">
        <v>49</v>
      </c>
      <c r="E514" t="s">
        <v>1070</v>
      </c>
      <c r="F514">
        <v>2021</v>
      </c>
      <c r="G514">
        <v>0</v>
      </c>
      <c r="H514">
        <v>0</v>
      </c>
      <c r="I514">
        <v>0</v>
      </c>
      <c r="J514">
        <v>0</v>
      </c>
      <c r="K514">
        <v>0.08</v>
      </c>
      <c r="L514">
        <v>0.3</v>
      </c>
      <c r="M514" t="s">
        <v>51</v>
      </c>
    </row>
    <row r="515" spans="1:13">
      <c r="A515" t="s">
        <v>46</v>
      </c>
      <c r="B515" t="s">
        <v>58</v>
      </c>
      <c r="C515" t="s">
        <v>1071</v>
      </c>
      <c r="D515" t="s">
        <v>49</v>
      </c>
      <c r="E515" t="s">
        <v>1072</v>
      </c>
      <c r="F515">
        <v>2021</v>
      </c>
      <c r="G515">
        <v>0</v>
      </c>
      <c r="H515">
        <v>0</v>
      </c>
      <c r="I515">
        <v>0</v>
      </c>
      <c r="J515">
        <v>0</v>
      </c>
      <c r="K515">
        <v>2.3E-2</v>
      </c>
      <c r="L515">
        <v>0.3</v>
      </c>
      <c r="M515" t="s">
        <v>51</v>
      </c>
    </row>
    <row r="516" spans="1:13">
      <c r="A516" t="s">
        <v>46</v>
      </c>
      <c r="B516" t="s">
        <v>58</v>
      </c>
      <c r="C516" t="s">
        <v>1073</v>
      </c>
      <c r="D516" t="s">
        <v>49</v>
      </c>
      <c r="E516" t="s">
        <v>1074</v>
      </c>
      <c r="F516">
        <v>2021</v>
      </c>
      <c r="G516">
        <v>0</v>
      </c>
      <c r="H516">
        <v>0</v>
      </c>
      <c r="I516">
        <v>0</v>
      </c>
      <c r="J516">
        <v>0</v>
      </c>
      <c r="K516">
        <v>0.1</v>
      </c>
      <c r="L516">
        <v>0.3</v>
      </c>
      <c r="M516" t="s">
        <v>51</v>
      </c>
    </row>
    <row r="517" spans="1:13">
      <c r="A517" t="s">
        <v>46</v>
      </c>
      <c r="B517" t="s">
        <v>58</v>
      </c>
      <c r="C517" t="s">
        <v>1075</v>
      </c>
      <c r="D517" t="s">
        <v>49</v>
      </c>
      <c r="E517" t="s">
        <v>1076</v>
      </c>
      <c r="F517">
        <v>2021</v>
      </c>
      <c r="G517">
        <v>0</v>
      </c>
      <c r="H517">
        <v>0</v>
      </c>
      <c r="I517">
        <v>0</v>
      </c>
      <c r="J517">
        <v>0</v>
      </c>
      <c r="K517">
        <v>4.4999999999999998E-2</v>
      </c>
      <c r="L517">
        <v>0.3</v>
      </c>
      <c r="M517" t="s">
        <v>51</v>
      </c>
    </row>
    <row r="518" spans="1:13">
      <c r="A518" t="s">
        <v>46</v>
      </c>
      <c r="B518" t="s">
        <v>58</v>
      </c>
      <c r="C518" t="s">
        <v>1077</v>
      </c>
      <c r="D518" t="s">
        <v>49</v>
      </c>
      <c r="E518" t="s">
        <v>1078</v>
      </c>
      <c r="F518">
        <v>2021</v>
      </c>
      <c r="G518">
        <v>0</v>
      </c>
      <c r="H518">
        <v>0</v>
      </c>
      <c r="I518">
        <v>0</v>
      </c>
      <c r="J518">
        <v>0</v>
      </c>
      <c r="K518">
        <v>0.12</v>
      </c>
      <c r="L518">
        <v>0.3</v>
      </c>
      <c r="M518" t="s">
        <v>51</v>
      </c>
    </row>
    <row r="519" spans="1:13">
      <c r="A519" t="s">
        <v>46</v>
      </c>
      <c r="B519" t="s">
        <v>58</v>
      </c>
      <c r="C519" t="s">
        <v>1079</v>
      </c>
      <c r="D519" t="s">
        <v>49</v>
      </c>
      <c r="E519" t="s">
        <v>1080</v>
      </c>
      <c r="F519">
        <v>2020</v>
      </c>
      <c r="G519">
        <v>0</v>
      </c>
      <c r="H519">
        <v>0</v>
      </c>
      <c r="I519">
        <v>0</v>
      </c>
      <c r="J519">
        <v>0</v>
      </c>
      <c r="K519">
        <v>0.14799999999999999</v>
      </c>
      <c r="L519">
        <v>0.3</v>
      </c>
      <c r="M519" t="s">
        <v>51</v>
      </c>
    </row>
    <row r="520" spans="1:13">
      <c r="A520" t="s">
        <v>46</v>
      </c>
      <c r="B520" t="s">
        <v>58</v>
      </c>
      <c r="C520" t="s">
        <v>1081</v>
      </c>
      <c r="D520" t="s">
        <v>49</v>
      </c>
      <c r="E520" t="s">
        <v>1082</v>
      </c>
      <c r="F520">
        <v>2021</v>
      </c>
      <c r="G520">
        <v>0</v>
      </c>
      <c r="H520">
        <v>0</v>
      </c>
      <c r="I520">
        <v>0</v>
      </c>
      <c r="J520">
        <v>0</v>
      </c>
      <c r="K520">
        <v>0.02</v>
      </c>
      <c r="L520">
        <v>0.3</v>
      </c>
      <c r="M520" t="s">
        <v>51</v>
      </c>
    </row>
    <row r="521" spans="1:13">
      <c r="A521" t="s">
        <v>46</v>
      </c>
      <c r="B521" t="s">
        <v>58</v>
      </c>
      <c r="C521" t="s">
        <v>1083</v>
      </c>
      <c r="D521" t="s">
        <v>49</v>
      </c>
      <c r="E521" t="s">
        <v>1084</v>
      </c>
      <c r="F521">
        <v>2021</v>
      </c>
      <c r="G521">
        <v>0</v>
      </c>
      <c r="H521">
        <v>0</v>
      </c>
      <c r="I521">
        <v>0</v>
      </c>
      <c r="J521">
        <v>0</v>
      </c>
      <c r="K521">
        <v>4.3999999999999997E-2</v>
      </c>
      <c r="L521">
        <v>0.3</v>
      </c>
      <c r="M521" t="s">
        <v>51</v>
      </c>
    </row>
    <row r="522" spans="1:13">
      <c r="A522" t="s">
        <v>46</v>
      </c>
      <c r="B522" t="s">
        <v>58</v>
      </c>
      <c r="C522" t="s">
        <v>1085</v>
      </c>
      <c r="D522" t="s">
        <v>49</v>
      </c>
      <c r="E522" t="s">
        <v>1086</v>
      </c>
      <c r="F522">
        <v>2021</v>
      </c>
      <c r="G522">
        <v>0</v>
      </c>
      <c r="H522">
        <v>0</v>
      </c>
      <c r="I522">
        <v>0</v>
      </c>
      <c r="J522">
        <v>0</v>
      </c>
      <c r="K522">
        <v>0.113</v>
      </c>
      <c r="L522">
        <v>0.3</v>
      </c>
      <c r="M522" t="s">
        <v>51</v>
      </c>
    </row>
    <row r="523" spans="1:13">
      <c r="A523" t="s">
        <v>46</v>
      </c>
      <c r="B523" t="s">
        <v>58</v>
      </c>
      <c r="C523" t="s">
        <v>1087</v>
      </c>
      <c r="D523" t="s">
        <v>49</v>
      </c>
      <c r="E523" t="s">
        <v>1088</v>
      </c>
      <c r="F523">
        <v>2021</v>
      </c>
      <c r="G523">
        <v>0</v>
      </c>
      <c r="H523">
        <v>0</v>
      </c>
      <c r="I523">
        <v>0</v>
      </c>
      <c r="J523">
        <v>0</v>
      </c>
      <c r="K523">
        <v>1.4999999999999999E-2</v>
      </c>
      <c r="L523">
        <v>0.3</v>
      </c>
      <c r="M523" t="s">
        <v>51</v>
      </c>
    </row>
    <row r="524" spans="1:13">
      <c r="A524" t="s">
        <v>46</v>
      </c>
      <c r="B524" t="s">
        <v>58</v>
      </c>
      <c r="C524" t="s">
        <v>1089</v>
      </c>
      <c r="D524" t="s">
        <v>49</v>
      </c>
      <c r="E524" t="s">
        <v>1090</v>
      </c>
      <c r="F524">
        <v>2021</v>
      </c>
      <c r="G524">
        <v>0</v>
      </c>
      <c r="H524">
        <v>0</v>
      </c>
      <c r="I524">
        <v>0</v>
      </c>
      <c r="J524">
        <v>0</v>
      </c>
      <c r="K524">
        <v>4.9000000000000002E-2</v>
      </c>
      <c r="L524">
        <v>0.3</v>
      </c>
      <c r="M524" t="s">
        <v>51</v>
      </c>
    </row>
    <row r="525" spans="1:13">
      <c r="A525" t="s">
        <v>46</v>
      </c>
      <c r="B525" t="s">
        <v>58</v>
      </c>
      <c r="C525" t="s">
        <v>1091</v>
      </c>
      <c r="D525" t="s">
        <v>49</v>
      </c>
      <c r="E525" t="s">
        <v>1092</v>
      </c>
      <c r="F525">
        <v>2021</v>
      </c>
      <c r="G525">
        <v>0</v>
      </c>
      <c r="H525">
        <v>0</v>
      </c>
      <c r="I525">
        <v>0</v>
      </c>
      <c r="J525">
        <v>0</v>
      </c>
      <c r="K525">
        <v>6.4000000000000001E-2</v>
      </c>
      <c r="L525">
        <v>0.3</v>
      </c>
      <c r="M525" t="s">
        <v>51</v>
      </c>
    </row>
    <row r="526" spans="1:13">
      <c r="A526" t="s">
        <v>46</v>
      </c>
      <c r="B526" t="s">
        <v>58</v>
      </c>
      <c r="C526" t="s">
        <v>1093</v>
      </c>
      <c r="D526" t="s">
        <v>49</v>
      </c>
      <c r="E526" t="s">
        <v>1094</v>
      </c>
      <c r="F526">
        <v>2021</v>
      </c>
      <c r="G526">
        <v>0</v>
      </c>
      <c r="H526">
        <v>0</v>
      </c>
      <c r="I526">
        <v>0</v>
      </c>
      <c r="J526">
        <v>0</v>
      </c>
      <c r="K526">
        <v>0.19700000000000001</v>
      </c>
      <c r="L526">
        <v>0.3</v>
      </c>
      <c r="M526" t="s">
        <v>51</v>
      </c>
    </row>
    <row r="527" spans="1:13">
      <c r="A527" t="s">
        <v>46</v>
      </c>
      <c r="B527" t="s">
        <v>58</v>
      </c>
      <c r="C527" t="s">
        <v>1095</v>
      </c>
      <c r="D527" t="s">
        <v>49</v>
      </c>
      <c r="E527" t="s">
        <v>1096</v>
      </c>
      <c r="F527">
        <v>2021</v>
      </c>
      <c r="G527">
        <v>0</v>
      </c>
      <c r="H527">
        <v>0</v>
      </c>
      <c r="I527">
        <v>0</v>
      </c>
      <c r="J527">
        <v>0</v>
      </c>
      <c r="K527">
        <v>0.151</v>
      </c>
      <c r="L527">
        <v>0.3</v>
      </c>
      <c r="M527" t="s">
        <v>51</v>
      </c>
    </row>
    <row r="528" spans="1:13">
      <c r="A528" t="s">
        <v>46</v>
      </c>
      <c r="B528" t="s">
        <v>58</v>
      </c>
      <c r="C528" t="s">
        <v>1097</v>
      </c>
      <c r="D528" t="s">
        <v>49</v>
      </c>
      <c r="E528" t="s">
        <v>1098</v>
      </c>
      <c r="F528">
        <v>2021</v>
      </c>
      <c r="G528">
        <v>0</v>
      </c>
      <c r="H528">
        <v>0</v>
      </c>
      <c r="I528">
        <v>0</v>
      </c>
      <c r="J528">
        <v>0</v>
      </c>
      <c r="K528">
        <v>6.5000000000000002E-2</v>
      </c>
      <c r="L528">
        <v>0.3</v>
      </c>
      <c r="M528" t="s">
        <v>51</v>
      </c>
    </row>
    <row r="529" spans="1:13">
      <c r="A529" t="s">
        <v>46</v>
      </c>
      <c r="B529" t="s">
        <v>58</v>
      </c>
      <c r="C529" t="s">
        <v>1099</v>
      </c>
      <c r="D529" t="s">
        <v>49</v>
      </c>
      <c r="E529" t="s">
        <v>1100</v>
      </c>
      <c r="F529">
        <v>2019</v>
      </c>
      <c r="G529">
        <v>0</v>
      </c>
      <c r="H529">
        <v>0</v>
      </c>
      <c r="I529">
        <v>0</v>
      </c>
      <c r="J529">
        <v>0</v>
      </c>
      <c r="K529">
        <v>0.38500000000000001</v>
      </c>
      <c r="L529">
        <v>0.3</v>
      </c>
      <c r="M529" t="s">
        <v>51</v>
      </c>
    </row>
    <row r="530" spans="1:13">
      <c r="A530" t="s">
        <v>46</v>
      </c>
      <c r="B530" t="s">
        <v>58</v>
      </c>
      <c r="C530" t="s">
        <v>1101</v>
      </c>
      <c r="D530" t="s">
        <v>49</v>
      </c>
      <c r="E530" t="s">
        <v>1102</v>
      </c>
      <c r="F530">
        <v>2021</v>
      </c>
      <c r="G530">
        <v>0</v>
      </c>
      <c r="H530">
        <v>0</v>
      </c>
      <c r="I530">
        <v>0</v>
      </c>
      <c r="J530">
        <v>0</v>
      </c>
      <c r="K530">
        <v>6.6000000000000003E-2</v>
      </c>
      <c r="L530">
        <v>0.3</v>
      </c>
      <c r="M530" t="s">
        <v>51</v>
      </c>
    </row>
    <row r="531" spans="1:13">
      <c r="A531" t="s">
        <v>46</v>
      </c>
      <c r="B531" t="s">
        <v>58</v>
      </c>
      <c r="C531" t="s">
        <v>1103</v>
      </c>
      <c r="D531" t="s">
        <v>49</v>
      </c>
      <c r="E531" t="s">
        <v>1104</v>
      </c>
      <c r="F531">
        <v>2021</v>
      </c>
      <c r="G531">
        <v>0</v>
      </c>
      <c r="H531">
        <v>0</v>
      </c>
      <c r="I531">
        <v>0</v>
      </c>
      <c r="J531">
        <v>0</v>
      </c>
      <c r="K531">
        <v>0.114</v>
      </c>
      <c r="L531">
        <v>0.3</v>
      </c>
      <c r="M531" t="s">
        <v>51</v>
      </c>
    </row>
    <row r="532" spans="1:13">
      <c r="A532" t="s">
        <v>46</v>
      </c>
      <c r="B532" t="s">
        <v>58</v>
      </c>
      <c r="C532" t="s">
        <v>1105</v>
      </c>
      <c r="D532" t="s">
        <v>49</v>
      </c>
      <c r="E532" t="s">
        <v>1106</v>
      </c>
      <c r="F532">
        <v>2021</v>
      </c>
      <c r="G532">
        <v>0</v>
      </c>
      <c r="H532">
        <v>0</v>
      </c>
      <c r="I532">
        <v>0</v>
      </c>
      <c r="J532">
        <v>0</v>
      </c>
      <c r="K532">
        <v>0.20799999999999999</v>
      </c>
      <c r="L532">
        <v>0.3</v>
      </c>
      <c r="M532" t="s">
        <v>51</v>
      </c>
    </row>
    <row r="533" spans="1:13">
      <c r="A533" t="s">
        <v>46</v>
      </c>
      <c r="B533" t="s">
        <v>58</v>
      </c>
      <c r="C533" t="s">
        <v>1107</v>
      </c>
      <c r="D533" t="s">
        <v>49</v>
      </c>
      <c r="E533" t="s">
        <v>1108</v>
      </c>
      <c r="F533">
        <v>2021</v>
      </c>
      <c r="G533">
        <v>0</v>
      </c>
      <c r="H533">
        <v>0</v>
      </c>
      <c r="I533">
        <v>0</v>
      </c>
      <c r="J533">
        <v>0</v>
      </c>
      <c r="K533">
        <v>4.9000000000000002E-2</v>
      </c>
      <c r="L533">
        <v>0.3</v>
      </c>
      <c r="M533" t="s">
        <v>51</v>
      </c>
    </row>
    <row r="534" spans="1:13">
      <c r="A534" t="s">
        <v>46</v>
      </c>
      <c r="B534" t="s">
        <v>58</v>
      </c>
      <c r="C534" t="s">
        <v>1109</v>
      </c>
      <c r="D534" t="s">
        <v>49</v>
      </c>
      <c r="E534" t="s">
        <v>1110</v>
      </c>
      <c r="F534">
        <v>2021</v>
      </c>
      <c r="G534">
        <v>0</v>
      </c>
      <c r="H534">
        <v>0</v>
      </c>
      <c r="I534">
        <v>0</v>
      </c>
      <c r="J534">
        <v>0</v>
      </c>
      <c r="K534">
        <v>8.5999999999999993E-2</v>
      </c>
      <c r="L534">
        <v>0.3</v>
      </c>
      <c r="M534" t="s">
        <v>51</v>
      </c>
    </row>
    <row r="535" spans="1:13">
      <c r="A535" t="s">
        <v>46</v>
      </c>
      <c r="B535" t="s">
        <v>58</v>
      </c>
      <c r="C535" t="s">
        <v>1111</v>
      </c>
      <c r="D535" t="s">
        <v>49</v>
      </c>
      <c r="E535" t="s">
        <v>1112</v>
      </c>
      <c r="F535">
        <v>2021</v>
      </c>
      <c r="G535">
        <v>0</v>
      </c>
      <c r="H535">
        <v>0</v>
      </c>
      <c r="I535">
        <v>0</v>
      </c>
      <c r="J535">
        <v>0</v>
      </c>
      <c r="K535">
        <v>2.4E-2</v>
      </c>
      <c r="L535">
        <v>0.3</v>
      </c>
      <c r="M535" t="s">
        <v>51</v>
      </c>
    </row>
    <row r="536" spans="1:13">
      <c r="A536" t="s">
        <v>46</v>
      </c>
      <c r="B536" t="s">
        <v>58</v>
      </c>
      <c r="C536" t="s">
        <v>1113</v>
      </c>
      <c r="D536" t="s">
        <v>49</v>
      </c>
      <c r="E536" t="s">
        <v>1114</v>
      </c>
      <c r="F536">
        <v>2021</v>
      </c>
      <c r="G536">
        <v>0</v>
      </c>
      <c r="H536">
        <v>0</v>
      </c>
      <c r="I536">
        <v>0</v>
      </c>
      <c r="J536">
        <v>0</v>
      </c>
      <c r="K536">
        <v>8.5999999999999993E-2</v>
      </c>
      <c r="L536">
        <v>0.3</v>
      </c>
      <c r="M536" t="s">
        <v>51</v>
      </c>
    </row>
    <row r="537" spans="1:13">
      <c r="A537" t="s">
        <v>46</v>
      </c>
      <c r="B537" t="s">
        <v>58</v>
      </c>
      <c r="C537" t="s">
        <v>1115</v>
      </c>
      <c r="D537" t="s">
        <v>49</v>
      </c>
      <c r="E537" t="s">
        <v>1116</v>
      </c>
      <c r="F537">
        <v>2019</v>
      </c>
      <c r="G537">
        <v>0</v>
      </c>
      <c r="H537">
        <v>0</v>
      </c>
      <c r="I537">
        <v>0</v>
      </c>
      <c r="J537">
        <v>0</v>
      </c>
      <c r="K537">
        <v>0.38500000000000001</v>
      </c>
      <c r="L537">
        <v>0.3</v>
      </c>
      <c r="M537" t="s">
        <v>51</v>
      </c>
    </row>
    <row r="538" spans="1:13">
      <c r="A538" t="s">
        <v>46</v>
      </c>
      <c r="B538" t="s">
        <v>58</v>
      </c>
      <c r="C538" t="s">
        <v>1117</v>
      </c>
      <c r="D538" t="s">
        <v>49</v>
      </c>
      <c r="E538" t="s">
        <v>1118</v>
      </c>
      <c r="F538">
        <v>2021</v>
      </c>
      <c r="G538">
        <v>0</v>
      </c>
      <c r="H538">
        <v>0</v>
      </c>
      <c r="I538">
        <v>0</v>
      </c>
      <c r="J538">
        <v>0</v>
      </c>
      <c r="K538">
        <v>4.0000000000000001E-3</v>
      </c>
      <c r="L538">
        <v>0.3</v>
      </c>
      <c r="M538" t="s">
        <v>51</v>
      </c>
    </row>
    <row r="539" spans="1:13">
      <c r="A539" t="s">
        <v>46</v>
      </c>
      <c r="B539" t="s">
        <v>58</v>
      </c>
      <c r="C539" t="s">
        <v>1119</v>
      </c>
      <c r="D539" t="s">
        <v>49</v>
      </c>
      <c r="E539" t="s">
        <v>1120</v>
      </c>
      <c r="F539">
        <v>2021</v>
      </c>
      <c r="G539">
        <v>0</v>
      </c>
      <c r="H539">
        <v>0</v>
      </c>
      <c r="I539">
        <v>0</v>
      </c>
      <c r="J539">
        <v>0</v>
      </c>
      <c r="K539">
        <v>0.13400000000000001</v>
      </c>
      <c r="L539">
        <v>0.3</v>
      </c>
      <c r="M539" t="s">
        <v>51</v>
      </c>
    </row>
    <row r="540" spans="1:13">
      <c r="A540" t="s">
        <v>46</v>
      </c>
      <c r="B540" t="s">
        <v>58</v>
      </c>
      <c r="C540" t="s">
        <v>1121</v>
      </c>
      <c r="D540" t="s">
        <v>49</v>
      </c>
      <c r="E540" t="s">
        <v>1122</v>
      </c>
      <c r="F540">
        <v>2021</v>
      </c>
      <c r="G540">
        <v>0</v>
      </c>
      <c r="H540">
        <v>0</v>
      </c>
      <c r="I540">
        <v>0</v>
      </c>
      <c r="J540">
        <v>0</v>
      </c>
      <c r="K540">
        <v>0.13200000000000001</v>
      </c>
      <c r="L540">
        <v>0.3</v>
      </c>
      <c r="M540" t="s">
        <v>51</v>
      </c>
    </row>
    <row r="541" spans="1:13">
      <c r="A541" t="s">
        <v>46</v>
      </c>
      <c r="B541" t="s">
        <v>58</v>
      </c>
      <c r="C541" t="s">
        <v>1123</v>
      </c>
      <c r="D541" t="s">
        <v>49</v>
      </c>
      <c r="E541" t="s">
        <v>1124</v>
      </c>
      <c r="F541">
        <v>2021</v>
      </c>
      <c r="G541">
        <v>0</v>
      </c>
      <c r="H541">
        <v>0</v>
      </c>
      <c r="I541">
        <v>0</v>
      </c>
      <c r="J541">
        <v>0</v>
      </c>
      <c r="K541">
        <v>2.1000000000000001E-2</v>
      </c>
      <c r="L541">
        <v>0.3</v>
      </c>
      <c r="M541" t="s">
        <v>51</v>
      </c>
    </row>
    <row r="542" spans="1:13">
      <c r="A542" t="s">
        <v>46</v>
      </c>
      <c r="B542" t="s">
        <v>58</v>
      </c>
      <c r="C542" t="s">
        <v>1125</v>
      </c>
      <c r="D542" t="s">
        <v>49</v>
      </c>
      <c r="E542" t="s">
        <v>1126</v>
      </c>
      <c r="F542">
        <v>2021</v>
      </c>
      <c r="G542">
        <v>0</v>
      </c>
      <c r="H542">
        <v>0</v>
      </c>
      <c r="I542">
        <v>0</v>
      </c>
      <c r="J542">
        <v>0</v>
      </c>
      <c r="K542">
        <v>1.7000000000000001E-2</v>
      </c>
      <c r="L542">
        <v>0.3</v>
      </c>
      <c r="M542" t="s">
        <v>51</v>
      </c>
    </row>
    <row r="543" spans="1:13">
      <c r="A543" t="s">
        <v>46</v>
      </c>
      <c r="B543" t="s">
        <v>58</v>
      </c>
      <c r="C543" t="s">
        <v>1127</v>
      </c>
      <c r="D543" t="s">
        <v>49</v>
      </c>
      <c r="E543" t="s">
        <v>1128</v>
      </c>
      <c r="F543">
        <v>2021</v>
      </c>
      <c r="G543">
        <v>0</v>
      </c>
      <c r="H543">
        <v>0</v>
      </c>
      <c r="I543">
        <v>0</v>
      </c>
      <c r="J543">
        <v>0</v>
      </c>
      <c r="K543">
        <v>1.7000000000000001E-2</v>
      </c>
      <c r="L543">
        <v>0.3</v>
      </c>
      <c r="M543" t="s">
        <v>51</v>
      </c>
    </row>
    <row r="544" spans="1:13">
      <c r="A544" t="s">
        <v>46</v>
      </c>
      <c r="B544" t="s">
        <v>58</v>
      </c>
      <c r="C544" t="s">
        <v>1129</v>
      </c>
      <c r="D544" t="s">
        <v>49</v>
      </c>
      <c r="E544" t="s">
        <v>1130</v>
      </c>
      <c r="F544">
        <v>2021</v>
      </c>
      <c r="G544">
        <v>0</v>
      </c>
      <c r="H544">
        <v>0</v>
      </c>
      <c r="I544">
        <v>0</v>
      </c>
      <c r="J544">
        <v>0</v>
      </c>
      <c r="K544">
        <v>2.8000000000000001E-2</v>
      </c>
      <c r="L544">
        <v>0.3</v>
      </c>
      <c r="M544" t="s">
        <v>51</v>
      </c>
    </row>
    <row r="545" spans="1:13">
      <c r="A545" t="s">
        <v>46</v>
      </c>
      <c r="B545" t="s">
        <v>58</v>
      </c>
      <c r="C545" t="s">
        <v>1131</v>
      </c>
      <c r="D545" t="s">
        <v>49</v>
      </c>
      <c r="E545" t="s">
        <v>1132</v>
      </c>
      <c r="F545">
        <v>2021</v>
      </c>
      <c r="G545">
        <v>0</v>
      </c>
      <c r="H545">
        <v>0</v>
      </c>
      <c r="I545">
        <v>0</v>
      </c>
      <c r="J545">
        <v>0</v>
      </c>
      <c r="K545">
        <v>0.09</v>
      </c>
      <c r="L545">
        <v>0.3</v>
      </c>
      <c r="M545" t="s">
        <v>51</v>
      </c>
    </row>
    <row r="546" spans="1:13">
      <c r="A546" t="s">
        <v>46</v>
      </c>
      <c r="B546" t="s">
        <v>58</v>
      </c>
      <c r="C546" t="s">
        <v>1133</v>
      </c>
      <c r="D546" t="s">
        <v>49</v>
      </c>
      <c r="E546" t="s">
        <v>1134</v>
      </c>
      <c r="F546">
        <v>2021</v>
      </c>
      <c r="G546">
        <v>0</v>
      </c>
      <c r="H546">
        <v>0</v>
      </c>
      <c r="I546">
        <v>0</v>
      </c>
      <c r="J546">
        <v>0</v>
      </c>
      <c r="K546">
        <v>2.1999999999999999E-2</v>
      </c>
      <c r="L546">
        <v>0.3</v>
      </c>
      <c r="M546" t="s">
        <v>51</v>
      </c>
    </row>
    <row r="547" spans="1:13">
      <c r="A547" t="s">
        <v>46</v>
      </c>
      <c r="B547" t="s">
        <v>58</v>
      </c>
      <c r="C547" t="s">
        <v>1135</v>
      </c>
      <c r="D547" t="s">
        <v>49</v>
      </c>
      <c r="E547" t="s">
        <v>1136</v>
      </c>
      <c r="F547">
        <v>2020</v>
      </c>
      <c r="G547">
        <v>0</v>
      </c>
      <c r="H547">
        <v>0</v>
      </c>
      <c r="I547">
        <v>0</v>
      </c>
      <c r="J547">
        <v>0</v>
      </c>
      <c r="K547">
        <v>4.0000000000000001E-3</v>
      </c>
      <c r="L547">
        <v>0.3</v>
      </c>
      <c r="M547" t="s">
        <v>51</v>
      </c>
    </row>
    <row r="548" spans="1:13">
      <c r="A548" t="s">
        <v>46</v>
      </c>
      <c r="B548" t="s">
        <v>58</v>
      </c>
      <c r="C548" t="s">
        <v>1137</v>
      </c>
      <c r="D548" t="s">
        <v>49</v>
      </c>
      <c r="E548" t="s">
        <v>1138</v>
      </c>
      <c r="F548">
        <v>2021</v>
      </c>
      <c r="G548">
        <v>0</v>
      </c>
      <c r="H548">
        <v>0</v>
      </c>
      <c r="I548">
        <v>0</v>
      </c>
      <c r="J548">
        <v>0</v>
      </c>
      <c r="K548">
        <v>0.14599999999999999</v>
      </c>
      <c r="L548">
        <v>0.3</v>
      </c>
      <c r="M548" t="s">
        <v>51</v>
      </c>
    </row>
    <row r="549" spans="1:13">
      <c r="A549" t="s">
        <v>46</v>
      </c>
      <c r="B549" t="s">
        <v>58</v>
      </c>
      <c r="C549" t="s">
        <v>1139</v>
      </c>
      <c r="D549" t="s">
        <v>49</v>
      </c>
      <c r="E549" t="s">
        <v>1140</v>
      </c>
      <c r="F549">
        <v>2021</v>
      </c>
      <c r="G549">
        <v>0</v>
      </c>
      <c r="H549">
        <v>0</v>
      </c>
      <c r="I549">
        <v>0</v>
      </c>
      <c r="J549">
        <v>0</v>
      </c>
      <c r="K549">
        <v>0.22700000000000001</v>
      </c>
      <c r="L549">
        <v>0.3</v>
      </c>
      <c r="M549" t="s">
        <v>51</v>
      </c>
    </row>
    <row r="550" spans="1:13">
      <c r="A550" t="s">
        <v>46</v>
      </c>
      <c r="B550" t="s">
        <v>58</v>
      </c>
      <c r="C550" t="s">
        <v>1141</v>
      </c>
      <c r="D550" t="s">
        <v>49</v>
      </c>
      <c r="E550" t="s">
        <v>1142</v>
      </c>
      <c r="F550">
        <v>2021</v>
      </c>
      <c r="G550">
        <v>0</v>
      </c>
      <c r="H550">
        <v>0</v>
      </c>
      <c r="I550">
        <v>0</v>
      </c>
      <c r="J550">
        <v>0</v>
      </c>
      <c r="K550">
        <v>0.12</v>
      </c>
      <c r="L550">
        <v>0.3</v>
      </c>
      <c r="M550" t="s">
        <v>51</v>
      </c>
    </row>
    <row r="551" spans="1:13">
      <c r="A551" t="s">
        <v>46</v>
      </c>
      <c r="B551" t="s">
        <v>58</v>
      </c>
      <c r="C551" t="s">
        <v>1143</v>
      </c>
      <c r="D551" t="s">
        <v>49</v>
      </c>
      <c r="E551" t="s">
        <v>1144</v>
      </c>
      <c r="F551">
        <v>2021</v>
      </c>
      <c r="G551">
        <v>0</v>
      </c>
      <c r="H551">
        <v>0</v>
      </c>
      <c r="I551">
        <v>0</v>
      </c>
      <c r="J551">
        <v>0</v>
      </c>
      <c r="K551">
        <v>0.13100000000000001</v>
      </c>
      <c r="L551">
        <v>0.3</v>
      </c>
      <c r="M551" t="s">
        <v>51</v>
      </c>
    </row>
    <row r="552" spans="1:13">
      <c r="A552" t="s">
        <v>46</v>
      </c>
      <c r="B552" t="s">
        <v>58</v>
      </c>
      <c r="C552" t="s">
        <v>1145</v>
      </c>
      <c r="D552" t="s">
        <v>49</v>
      </c>
      <c r="E552" t="s">
        <v>1146</v>
      </c>
      <c r="F552">
        <v>2021</v>
      </c>
      <c r="G552">
        <v>0</v>
      </c>
      <c r="H552">
        <v>0</v>
      </c>
      <c r="I552">
        <v>0</v>
      </c>
      <c r="J552">
        <v>0</v>
      </c>
      <c r="K552">
        <v>0.11899999999999999</v>
      </c>
      <c r="L552">
        <v>0.3</v>
      </c>
      <c r="M552" t="s">
        <v>51</v>
      </c>
    </row>
    <row r="553" spans="1:13">
      <c r="A553" t="s">
        <v>46</v>
      </c>
      <c r="B553" t="s">
        <v>58</v>
      </c>
      <c r="C553" t="s">
        <v>1147</v>
      </c>
      <c r="D553" t="s">
        <v>49</v>
      </c>
      <c r="E553" t="s">
        <v>1148</v>
      </c>
      <c r="F553">
        <v>2021</v>
      </c>
      <c r="G553">
        <v>0</v>
      </c>
      <c r="H553">
        <v>0</v>
      </c>
      <c r="I553">
        <v>0</v>
      </c>
      <c r="J553">
        <v>0</v>
      </c>
      <c r="K553">
        <v>0.24099999999999999</v>
      </c>
      <c r="L553">
        <v>0.3</v>
      </c>
      <c r="M553" t="s">
        <v>51</v>
      </c>
    </row>
    <row r="554" spans="1:13">
      <c r="A554" t="s">
        <v>46</v>
      </c>
      <c r="B554" t="s">
        <v>58</v>
      </c>
      <c r="C554" t="s">
        <v>1149</v>
      </c>
      <c r="D554" t="s">
        <v>49</v>
      </c>
      <c r="E554" t="s">
        <v>1150</v>
      </c>
      <c r="F554">
        <v>2020</v>
      </c>
      <c r="G554">
        <v>0</v>
      </c>
      <c r="H554">
        <v>0</v>
      </c>
      <c r="I554">
        <v>0</v>
      </c>
      <c r="J554">
        <v>0</v>
      </c>
      <c r="K554">
        <v>0.152</v>
      </c>
      <c r="L554">
        <v>0.3</v>
      </c>
      <c r="M554" t="s">
        <v>51</v>
      </c>
    </row>
    <row r="555" spans="1:13">
      <c r="A555" t="s">
        <v>46</v>
      </c>
      <c r="B555" t="s">
        <v>58</v>
      </c>
      <c r="C555" t="s">
        <v>1151</v>
      </c>
      <c r="D555" t="s">
        <v>49</v>
      </c>
      <c r="E555" t="s">
        <v>1152</v>
      </c>
      <c r="F555">
        <v>2021</v>
      </c>
      <c r="G555">
        <v>0</v>
      </c>
      <c r="H555">
        <v>0</v>
      </c>
      <c r="I555">
        <v>0</v>
      </c>
      <c r="J555">
        <v>0</v>
      </c>
      <c r="K555">
        <v>8.8999999999999996E-2</v>
      </c>
      <c r="L555">
        <v>0.3</v>
      </c>
      <c r="M555" t="s">
        <v>51</v>
      </c>
    </row>
    <row r="556" spans="1:13">
      <c r="A556" t="s">
        <v>46</v>
      </c>
      <c r="B556" t="s">
        <v>58</v>
      </c>
      <c r="C556" t="s">
        <v>1153</v>
      </c>
      <c r="D556" t="s">
        <v>49</v>
      </c>
      <c r="E556" t="s">
        <v>1154</v>
      </c>
      <c r="F556">
        <v>2021</v>
      </c>
      <c r="G556">
        <v>0</v>
      </c>
      <c r="H556">
        <v>0</v>
      </c>
      <c r="I556">
        <v>0</v>
      </c>
      <c r="J556">
        <v>0</v>
      </c>
      <c r="K556">
        <v>1.6E-2</v>
      </c>
      <c r="L556">
        <v>0.3</v>
      </c>
      <c r="M556" t="s">
        <v>51</v>
      </c>
    </row>
    <row r="557" spans="1:13">
      <c r="A557" t="s">
        <v>46</v>
      </c>
      <c r="B557" t="s">
        <v>58</v>
      </c>
      <c r="C557" t="s">
        <v>1155</v>
      </c>
      <c r="D557" t="s">
        <v>49</v>
      </c>
      <c r="E557" t="s">
        <v>1156</v>
      </c>
      <c r="F557">
        <v>2021</v>
      </c>
      <c r="G557">
        <v>0</v>
      </c>
      <c r="H557">
        <v>0</v>
      </c>
      <c r="I557">
        <v>0</v>
      </c>
      <c r="J557">
        <v>0</v>
      </c>
      <c r="K557">
        <v>0.23699999999999999</v>
      </c>
      <c r="L557">
        <v>0.3</v>
      </c>
      <c r="M557" t="s">
        <v>51</v>
      </c>
    </row>
    <row r="558" spans="1:13">
      <c r="A558" t="s">
        <v>46</v>
      </c>
      <c r="B558" t="s">
        <v>58</v>
      </c>
      <c r="C558" t="s">
        <v>1157</v>
      </c>
      <c r="D558" t="s">
        <v>49</v>
      </c>
      <c r="E558" t="s">
        <v>1158</v>
      </c>
      <c r="F558">
        <v>2021</v>
      </c>
      <c r="G558">
        <v>0</v>
      </c>
      <c r="H558">
        <v>0</v>
      </c>
      <c r="I558">
        <v>0</v>
      </c>
      <c r="J558">
        <v>0</v>
      </c>
      <c r="K558">
        <v>0.224</v>
      </c>
      <c r="L558">
        <v>0.3</v>
      </c>
      <c r="M558" t="s">
        <v>51</v>
      </c>
    </row>
    <row r="559" spans="1:13">
      <c r="A559" t="s">
        <v>46</v>
      </c>
      <c r="B559" t="s">
        <v>58</v>
      </c>
      <c r="C559" t="s">
        <v>1159</v>
      </c>
      <c r="D559" t="s">
        <v>49</v>
      </c>
      <c r="E559" t="s">
        <v>1160</v>
      </c>
      <c r="F559">
        <v>2020</v>
      </c>
      <c r="G559">
        <v>0</v>
      </c>
      <c r="H559">
        <v>0</v>
      </c>
      <c r="I559">
        <v>0</v>
      </c>
      <c r="J559">
        <v>0</v>
      </c>
      <c r="K559">
        <v>0.25800000000000001</v>
      </c>
      <c r="L559">
        <v>0.3</v>
      </c>
      <c r="M559" t="s">
        <v>51</v>
      </c>
    </row>
    <row r="560" spans="1:13">
      <c r="A560" t="s">
        <v>46</v>
      </c>
      <c r="B560" t="s">
        <v>58</v>
      </c>
      <c r="C560" t="s">
        <v>1161</v>
      </c>
      <c r="D560" t="s">
        <v>49</v>
      </c>
      <c r="E560" t="s">
        <v>1162</v>
      </c>
      <c r="F560">
        <v>2021</v>
      </c>
      <c r="G560">
        <v>0</v>
      </c>
      <c r="H560">
        <v>0</v>
      </c>
      <c r="I560">
        <v>0</v>
      </c>
      <c r="J560">
        <v>0</v>
      </c>
      <c r="K560">
        <v>8.4000000000000005E-2</v>
      </c>
      <c r="L560">
        <v>0.3</v>
      </c>
      <c r="M560" t="s">
        <v>51</v>
      </c>
    </row>
    <row r="561" spans="1:13">
      <c r="A561" t="s">
        <v>46</v>
      </c>
      <c r="B561" t="s">
        <v>58</v>
      </c>
      <c r="C561" t="s">
        <v>1163</v>
      </c>
      <c r="D561" t="s">
        <v>49</v>
      </c>
      <c r="E561" t="s">
        <v>1164</v>
      </c>
      <c r="F561">
        <v>2020</v>
      </c>
      <c r="G561">
        <v>0</v>
      </c>
      <c r="H561">
        <v>0</v>
      </c>
      <c r="I561">
        <v>0</v>
      </c>
      <c r="J561">
        <v>0</v>
      </c>
      <c r="K561">
        <v>0.22500000000000001</v>
      </c>
      <c r="L561">
        <v>0.3</v>
      </c>
      <c r="M561" t="s">
        <v>51</v>
      </c>
    </row>
    <row r="562" spans="1:13">
      <c r="A562" t="s">
        <v>46</v>
      </c>
      <c r="B562" t="s">
        <v>58</v>
      </c>
      <c r="C562" t="s">
        <v>1165</v>
      </c>
      <c r="D562" t="s">
        <v>49</v>
      </c>
      <c r="E562" t="s">
        <v>1166</v>
      </c>
      <c r="F562">
        <v>2021</v>
      </c>
      <c r="G562">
        <v>0</v>
      </c>
      <c r="H562">
        <v>0</v>
      </c>
      <c r="I562">
        <v>0</v>
      </c>
      <c r="J562">
        <v>0</v>
      </c>
      <c r="K562">
        <v>0.21099999999999999</v>
      </c>
      <c r="L562">
        <v>0.3</v>
      </c>
      <c r="M562" t="s">
        <v>51</v>
      </c>
    </row>
    <row r="563" spans="1:13">
      <c r="A563" t="s">
        <v>46</v>
      </c>
      <c r="B563" t="s">
        <v>58</v>
      </c>
      <c r="C563" t="s">
        <v>1167</v>
      </c>
      <c r="D563" t="s">
        <v>49</v>
      </c>
      <c r="E563" t="s">
        <v>1168</v>
      </c>
      <c r="F563">
        <v>2020</v>
      </c>
      <c r="G563">
        <v>0</v>
      </c>
      <c r="H563">
        <v>0</v>
      </c>
      <c r="I563">
        <v>0</v>
      </c>
      <c r="J563">
        <v>0</v>
      </c>
      <c r="K563">
        <v>7.1999999999999995E-2</v>
      </c>
      <c r="L563">
        <v>0.3</v>
      </c>
      <c r="M563" t="s">
        <v>51</v>
      </c>
    </row>
    <row r="564" spans="1:13">
      <c r="A564" t="s">
        <v>46</v>
      </c>
      <c r="B564" t="s">
        <v>58</v>
      </c>
      <c r="C564" t="s">
        <v>1169</v>
      </c>
      <c r="D564" t="s">
        <v>49</v>
      </c>
      <c r="E564" t="s">
        <v>1170</v>
      </c>
      <c r="F564">
        <v>2021</v>
      </c>
      <c r="G564">
        <v>0</v>
      </c>
      <c r="H564">
        <v>0</v>
      </c>
      <c r="I564">
        <v>0</v>
      </c>
      <c r="J564">
        <v>0</v>
      </c>
      <c r="K564">
        <v>0.159</v>
      </c>
      <c r="L564">
        <v>0.3</v>
      </c>
      <c r="M564" t="s">
        <v>51</v>
      </c>
    </row>
    <row r="565" spans="1:13">
      <c r="A565" t="s">
        <v>46</v>
      </c>
      <c r="B565" t="s">
        <v>58</v>
      </c>
      <c r="C565" t="s">
        <v>1171</v>
      </c>
      <c r="D565" t="s">
        <v>49</v>
      </c>
      <c r="E565" t="s">
        <v>1172</v>
      </c>
      <c r="F565">
        <v>2021</v>
      </c>
      <c r="G565">
        <v>0</v>
      </c>
      <c r="H565">
        <v>0</v>
      </c>
      <c r="I565">
        <v>0</v>
      </c>
      <c r="J565">
        <v>0</v>
      </c>
      <c r="K565">
        <v>4.9000000000000002E-2</v>
      </c>
      <c r="L565">
        <v>0.3</v>
      </c>
      <c r="M565" t="s">
        <v>51</v>
      </c>
    </row>
    <row r="566" spans="1:13">
      <c r="A566" t="s">
        <v>46</v>
      </c>
      <c r="B566" t="s">
        <v>58</v>
      </c>
      <c r="C566" t="s">
        <v>1173</v>
      </c>
      <c r="D566" t="s">
        <v>49</v>
      </c>
      <c r="E566" t="s">
        <v>1174</v>
      </c>
      <c r="F566">
        <v>2021</v>
      </c>
      <c r="G566">
        <v>0</v>
      </c>
      <c r="H566">
        <v>0</v>
      </c>
      <c r="I566">
        <v>0</v>
      </c>
      <c r="J566">
        <v>0</v>
      </c>
      <c r="K566">
        <v>0.14699999999999999</v>
      </c>
      <c r="L566">
        <v>0.3</v>
      </c>
      <c r="M566" t="s">
        <v>51</v>
      </c>
    </row>
    <row r="567" spans="1:13">
      <c r="A567" t="s">
        <v>46</v>
      </c>
      <c r="B567" t="s">
        <v>58</v>
      </c>
      <c r="C567" t="s">
        <v>1175</v>
      </c>
      <c r="D567" t="s">
        <v>49</v>
      </c>
      <c r="E567" t="s">
        <v>1176</v>
      </c>
      <c r="F567">
        <v>2019</v>
      </c>
      <c r="G567">
        <v>0</v>
      </c>
      <c r="H567">
        <v>0</v>
      </c>
      <c r="I567">
        <v>0</v>
      </c>
      <c r="J567">
        <v>0</v>
      </c>
      <c r="K567">
        <v>0.38500000000000001</v>
      </c>
      <c r="L567">
        <v>0.3</v>
      </c>
      <c r="M567" t="s">
        <v>51</v>
      </c>
    </row>
    <row r="568" spans="1:13">
      <c r="A568" t="s">
        <v>46</v>
      </c>
      <c r="B568" t="s">
        <v>58</v>
      </c>
      <c r="C568" t="s">
        <v>1177</v>
      </c>
      <c r="D568" t="s">
        <v>49</v>
      </c>
      <c r="E568" t="s">
        <v>1178</v>
      </c>
      <c r="F568">
        <v>2021</v>
      </c>
      <c r="G568">
        <v>0</v>
      </c>
      <c r="H568">
        <v>0</v>
      </c>
      <c r="I568">
        <v>0</v>
      </c>
      <c r="J568">
        <v>0</v>
      </c>
      <c r="K568">
        <v>0.127</v>
      </c>
      <c r="L568">
        <v>0.3</v>
      </c>
      <c r="M568" t="s">
        <v>51</v>
      </c>
    </row>
    <row r="569" spans="1:13">
      <c r="A569" t="s">
        <v>46</v>
      </c>
      <c r="B569" t="s">
        <v>58</v>
      </c>
      <c r="C569" t="s">
        <v>1179</v>
      </c>
      <c r="D569" t="s">
        <v>49</v>
      </c>
      <c r="E569" t="s">
        <v>1180</v>
      </c>
      <c r="F569">
        <v>2020</v>
      </c>
      <c r="G569">
        <v>0</v>
      </c>
      <c r="H569">
        <v>0</v>
      </c>
      <c r="I569">
        <v>0</v>
      </c>
      <c r="J569">
        <v>0</v>
      </c>
      <c r="K569">
        <v>6.3E-2</v>
      </c>
      <c r="L569">
        <v>0.3</v>
      </c>
      <c r="M569" t="s">
        <v>51</v>
      </c>
    </row>
    <row r="570" spans="1:13">
      <c r="A570" t="s">
        <v>46</v>
      </c>
      <c r="B570" t="s">
        <v>58</v>
      </c>
      <c r="C570" t="s">
        <v>1181</v>
      </c>
      <c r="D570" t="s">
        <v>49</v>
      </c>
      <c r="E570" t="s">
        <v>1182</v>
      </c>
      <c r="F570">
        <v>2021</v>
      </c>
      <c r="G570">
        <v>0</v>
      </c>
      <c r="H570">
        <v>0</v>
      </c>
      <c r="I570">
        <v>0</v>
      </c>
      <c r="J570">
        <v>0</v>
      </c>
      <c r="K570">
        <v>1.7000000000000001E-2</v>
      </c>
      <c r="L570">
        <v>0.3</v>
      </c>
      <c r="M570" t="s">
        <v>51</v>
      </c>
    </row>
    <row r="571" spans="1:13">
      <c r="A571" t="s">
        <v>46</v>
      </c>
      <c r="B571" t="s">
        <v>58</v>
      </c>
      <c r="C571" t="s">
        <v>1183</v>
      </c>
      <c r="D571" t="s">
        <v>49</v>
      </c>
      <c r="E571" t="s">
        <v>1184</v>
      </c>
      <c r="F571">
        <v>2021</v>
      </c>
      <c r="G571">
        <v>0</v>
      </c>
      <c r="H571">
        <v>0</v>
      </c>
      <c r="I571">
        <v>0</v>
      </c>
      <c r="J571">
        <v>0</v>
      </c>
      <c r="K571">
        <v>5.8000000000000003E-2</v>
      </c>
      <c r="L571">
        <v>0.3</v>
      </c>
      <c r="M571" t="s">
        <v>51</v>
      </c>
    </row>
    <row r="572" spans="1:13">
      <c r="A572" t="s">
        <v>46</v>
      </c>
      <c r="B572" t="s">
        <v>58</v>
      </c>
      <c r="C572" t="s">
        <v>1185</v>
      </c>
      <c r="D572" t="s">
        <v>49</v>
      </c>
      <c r="E572" t="s">
        <v>1186</v>
      </c>
      <c r="F572">
        <v>2020</v>
      </c>
      <c r="G572">
        <v>0</v>
      </c>
      <c r="H572">
        <v>0</v>
      </c>
      <c r="I572">
        <v>0</v>
      </c>
      <c r="J572">
        <v>0</v>
      </c>
      <c r="K572">
        <v>0.28699999999999998</v>
      </c>
      <c r="L572">
        <v>0.3</v>
      </c>
      <c r="M572" t="s">
        <v>51</v>
      </c>
    </row>
    <row r="573" spans="1:13">
      <c r="A573" t="s">
        <v>46</v>
      </c>
      <c r="B573" t="s">
        <v>58</v>
      </c>
      <c r="C573" t="s">
        <v>1187</v>
      </c>
      <c r="D573" t="s">
        <v>49</v>
      </c>
      <c r="E573" t="s">
        <v>1188</v>
      </c>
      <c r="F573">
        <v>2021</v>
      </c>
      <c r="G573">
        <v>0</v>
      </c>
      <c r="H573">
        <v>0</v>
      </c>
      <c r="I573">
        <v>0</v>
      </c>
      <c r="J573">
        <v>0</v>
      </c>
      <c r="K573">
        <v>2.8000000000000001E-2</v>
      </c>
      <c r="L573">
        <v>0.3</v>
      </c>
      <c r="M573" t="s">
        <v>51</v>
      </c>
    </row>
    <row r="574" spans="1:13">
      <c r="A574" t="s">
        <v>46</v>
      </c>
      <c r="B574" t="s">
        <v>58</v>
      </c>
      <c r="C574" t="s">
        <v>1189</v>
      </c>
      <c r="D574" t="s">
        <v>49</v>
      </c>
      <c r="E574" t="s">
        <v>1190</v>
      </c>
      <c r="F574">
        <v>2021</v>
      </c>
      <c r="G574">
        <v>0</v>
      </c>
      <c r="H574">
        <v>0</v>
      </c>
      <c r="I574">
        <v>0</v>
      </c>
      <c r="J574">
        <v>0</v>
      </c>
      <c r="K574">
        <v>0.17499999999999999</v>
      </c>
      <c r="L574">
        <v>0.3</v>
      </c>
      <c r="M574" t="s">
        <v>51</v>
      </c>
    </row>
    <row r="575" spans="1:13">
      <c r="A575" t="s">
        <v>46</v>
      </c>
      <c r="B575" t="s">
        <v>58</v>
      </c>
      <c r="C575" t="s">
        <v>1191</v>
      </c>
      <c r="D575" t="s">
        <v>49</v>
      </c>
      <c r="E575" t="s">
        <v>1192</v>
      </c>
      <c r="F575">
        <v>2021</v>
      </c>
      <c r="G575">
        <v>0</v>
      </c>
      <c r="H575">
        <v>0</v>
      </c>
      <c r="I575">
        <v>0</v>
      </c>
      <c r="J575">
        <v>0</v>
      </c>
      <c r="K575">
        <v>0.114</v>
      </c>
      <c r="L575">
        <v>0.3</v>
      </c>
      <c r="M575" t="s">
        <v>51</v>
      </c>
    </row>
    <row r="576" spans="1:13">
      <c r="A576" t="s">
        <v>46</v>
      </c>
      <c r="B576" t="s">
        <v>58</v>
      </c>
      <c r="C576" t="s">
        <v>1193</v>
      </c>
      <c r="D576" t="s">
        <v>49</v>
      </c>
      <c r="E576" t="s">
        <v>1194</v>
      </c>
      <c r="F576">
        <v>2021</v>
      </c>
      <c r="G576">
        <v>0</v>
      </c>
      <c r="H576">
        <v>0</v>
      </c>
      <c r="I576">
        <v>0</v>
      </c>
      <c r="J576">
        <v>0</v>
      </c>
      <c r="K576">
        <v>2.3E-2</v>
      </c>
      <c r="L576">
        <v>0.3</v>
      </c>
      <c r="M576" t="s">
        <v>51</v>
      </c>
    </row>
    <row r="577" spans="1:13">
      <c r="A577" t="s">
        <v>46</v>
      </c>
      <c r="B577" t="s">
        <v>58</v>
      </c>
      <c r="C577" t="s">
        <v>1195</v>
      </c>
      <c r="D577" t="s">
        <v>49</v>
      </c>
      <c r="E577" t="s">
        <v>1196</v>
      </c>
      <c r="F577">
        <v>2021</v>
      </c>
      <c r="G577">
        <v>0</v>
      </c>
      <c r="H577">
        <v>0</v>
      </c>
      <c r="I577">
        <v>0</v>
      </c>
      <c r="J577">
        <v>0</v>
      </c>
      <c r="K577">
        <v>0.1</v>
      </c>
      <c r="L577">
        <v>0.3</v>
      </c>
      <c r="M577" t="s">
        <v>51</v>
      </c>
    </row>
    <row r="578" spans="1:13">
      <c r="A578" t="s">
        <v>46</v>
      </c>
      <c r="B578" t="s">
        <v>58</v>
      </c>
      <c r="C578" t="s">
        <v>1197</v>
      </c>
      <c r="D578" t="s">
        <v>49</v>
      </c>
      <c r="E578" t="s">
        <v>1198</v>
      </c>
      <c r="F578">
        <v>2021</v>
      </c>
      <c r="G578">
        <v>0</v>
      </c>
      <c r="H578">
        <v>0</v>
      </c>
      <c r="I578">
        <v>0</v>
      </c>
      <c r="J578">
        <v>0</v>
      </c>
      <c r="K578">
        <v>0.127</v>
      </c>
      <c r="L578">
        <v>0.3</v>
      </c>
      <c r="M578" t="s">
        <v>51</v>
      </c>
    </row>
    <row r="579" spans="1:13">
      <c r="A579" t="s">
        <v>46</v>
      </c>
      <c r="B579" t="s">
        <v>58</v>
      </c>
      <c r="C579" t="s">
        <v>1199</v>
      </c>
      <c r="D579" t="s">
        <v>49</v>
      </c>
      <c r="E579" t="s">
        <v>1200</v>
      </c>
      <c r="F579">
        <v>2021</v>
      </c>
      <c r="G579">
        <v>0</v>
      </c>
      <c r="H579">
        <v>0</v>
      </c>
      <c r="I579">
        <v>0</v>
      </c>
      <c r="J579">
        <v>0</v>
      </c>
      <c r="K579">
        <v>0.14899999999999999</v>
      </c>
      <c r="L579">
        <v>0.3</v>
      </c>
      <c r="M579" t="s">
        <v>51</v>
      </c>
    </row>
    <row r="580" spans="1:13">
      <c r="A580" t="s">
        <v>46</v>
      </c>
      <c r="B580" t="s">
        <v>58</v>
      </c>
      <c r="C580" t="s">
        <v>1201</v>
      </c>
      <c r="D580" t="s">
        <v>49</v>
      </c>
      <c r="E580" t="s">
        <v>1202</v>
      </c>
      <c r="F580">
        <v>2021</v>
      </c>
      <c r="G580">
        <v>0</v>
      </c>
      <c r="H580">
        <v>0</v>
      </c>
      <c r="I580">
        <v>0</v>
      </c>
      <c r="J580">
        <v>0</v>
      </c>
      <c r="K580">
        <v>0.127</v>
      </c>
      <c r="L580">
        <v>0.3</v>
      </c>
      <c r="M580" t="s">
        <v>51</v>
      </c>
    </row>
    <row r="581" spans="1:13">
      <c r="A581" t="s">
        <v>46</v>
      </c>
      <c r="B581" t="s">
        <v>58</v>
      </c>
      <c r="C581" t="s">
        <v>1203</v>
      </c>
      <c r="D581" t="s">
        <v>49</v>
      </c>
      <c r="E581" t="s">
        <v>1204</v>
      </c>
      <c r="F581">
        <v>2021</v>
      </c>
      <c r="G581">
        <v>0</v>
      </c>
      <c r="H581">
        <v>0</v>
      </c>
      <c r="I581">
        <v>0</v>
      </c>
      <c r="J581">
        <v>0</v>
      </c>
      <c r="K581">
        <v>4.1000000000000002E-2</v>
      </c>
      <c r="L581">
        <v>0.3</v>
      </c>
      <c r="M581" t="s">
        <v>51</v>
      </c>
    </row>
    <row r="582" spans="1:13">
      <c r="A582" t="s">
        <v>46</v>
      </c>
      <c r="B582" t="s">
        <v>58</v>
      </c>
      <c r="C582" t="s">
        <v>1205</v>
      </c>
      <c r="D582" t="s">
        <v>49</v>
      </c>
      <c r="E582" t="s">
        <v>1206</v>
      </c>
      <c r="F582">
        <v>2020</v>
      </c>
      <c r="G582">
        <v>0</v>
      </c>
      <c r="H582">
        <v>0</v>
      </c>
      <c r="I582">
        <v>0</v>
      </c>
      <c r="J582">
        <v>0</v>
      </c>
      <c r="K582">
        <v>0.26200000000000001</v>
      </c>
      <c r="L582">
        <v>0.3</v>
      </c>
      <c r="M582" t="s">
        <v>51</v>
      </c>
    </row>
    <row r="583" spans="1:13">
      <c r="A583" t="s">
        <v>46</v>
      </c>
      <c r="B583" t="s">
        <v>58</v>
      </c>
      <c r="C583" t="s">
        <v>1207</v>
      </c>
      <c r="D583" t="s">
        <v>49</v>
      </c>
      <c r="E583" t="s">
        <v>1926</v>
      </c>
      <c r="F583">
        <v>2021</v>
      </c>
      <c r="G583">
        <v>0</v>
      </c>
      <c r="H583">
        <v>0</v>
      </c>
      <c r="I583">
        <v>0</v>
      </c>
      <c r="J583">
        <v>0</v>
      </c>
      <c r="K583">
        <v>0.122</v>
      </c>
      <c r="L583">
        <v>0.3</v>
      </c>
      <c r="M583" t="s">
        <v>51</v>
      </c>
    </row>
    <row r="584" spans="1:13">
      <c r="A584" t="s">
        <v>46</v>
      </c>
      <c r="B584" t="s">
        <v>58</v>
      </c>
      <c r="C584" t="s">
        <v>1208</v>
      </c>
      <c r="D584" t="s">
        <v>49</v>
      </c>
      <c r="E584" t="s">
        <v>1209</v>
      </c>
      <c r="F584">
        <v>2021</v>
      </c>
      <c r="G584">
        <v>0</v>
      </c>
      <c r="H584">
        <v>0</v>
      </c>
      <c r="I584">
        <v>0</v>
      </c>
      <c r="J584">
        <v>0</v>
      </c>
      <c r="K584">
        <v>5.3999999999999999E-2</v>
      </c>
      <c r="L584">
        <v>0.3</v>
      </c>
      <c r="M584" t="s">
        <v>51</v>
      </c>
    </row>
    <row r="585" spans="1:13">
      <c r="A585" t="s">
        <v>46</v>
      </c>
      <c r="B585" t="s">
        <v>58</v>
      </c>
      <c r="C585" t="s">
        <v>1210</v>
      </c>
      <c r="D585" t="s">
        <v>49</v>
      </c>
      <c r="E585" t="s">
        <v>1211</v>
      </c>
      <c r="F585">
        <v>2021</v>
      </c>
      <c r="G585">
        <v>0</v>
      </c>
      <c r="H585">
        <v>0</v>
      </c>
      <c r="I585">
        <v>0</v>
      </c>
      <c r="J585">
        <v>0</v>
      </c>
      <c r="K585">
        <v>0.26400000000000001</v>
      </c>
      <c r="L585">
        <v>0.3</v>
      </c>
      <c r="M585" t="s">
        <v>51</v>
      </c>
    </row>
    <row r="586" spans="1:13">
      <c r="A586" t="s">
        <v>46</v>
      </c>
      <c r="B586" t="s">
        <v>58</v>
      </c>
      <c r="C586" t="s">
        <v>1212</v>
      </c>
      <c r="D586" t="s">
        <v>49</v>
      </c>
      <c r="E586" t="s">
        <v>1213</v>
      </c>
      <c r="F586">
        <v>2021</v>
      </c>
      <c r="G586">
        <v>0</v>
      </c>
      <c r="H586">
        <v>0</v>
      </c>
      <c r="I586">
        <v>0</v>
      </c>
      <c r="J586">
        <v>0</v>
      </c>
      <c r="K586">
        <v>2.7E-2</v>
      </c>
      <c r="L586">
        <v>0.3</v>
      </c>
      <c r="M586" t="s">
        <v>51</v>
      </c>
    </row>
    <row r="587" spans="1:13">
      <c r="A587" t="s">
        <v>46</v>
      </c>
      <c r="B587" t="s">
        <v>58</v>
      </c>
      <c r="C587" t="s">
        <v>1214</v>
      </c>
      <c r="D587" t="s">
        <v>49</v>
      </c>
      <c r="E587" t="s">
        <v>1215</v>
      </c>
      <c r="F587">
        <v>2021</v>
      </c>
      <c r="G587">
        <v>0</v>
      </c>
      <c r="H587">
        <v>0</v>
      </c>
      <c r="I587">
        <v>0</v>
      </c>
      <c r="J587">
        <v>0</v>
      </c>
      <c r="K587">
        <v>0.26200000000000001</v>
      </c>
      <c r="L587">
        <v>0.3</v>
      </c>
      <c r="M587" t="s">
        <v>51</v>
      </c>
    </row>
    <row r="588" spans="1:13">
      <c r="A588" t="s">
        <v>46</v>
      </c>
      <c r="B588" t="s">
        <v>58</v>
      </c>
      <c r="C588" t="s">
        <v>1216</v>
      </c>
      <c r="D588" t="s">
        <v>49</v>
      </c>
      <c r="E588" t="s">
        <v>1217</v>
      </c>
      <c r="F588">
        <v>2021</v>
      </c>
      <c r="G588">
        <v>0</v>
      </c>
      <c r="H588">
        <v>0</v>
      </c>
      <c r="I588">
        <v>0</v>
      </c>
      <c r="J588">
        <v>0</v>
      </c>
      <c r="K588">
        <v>1.7000000000000001E-2</v>
      </c>
      <c r="L588">
        <v>0.3</v>
      </c>
      <c r="M588" t="s">
        <v>51</v>
      </c>
    </row>
    <row r="589" spans="1:13">
      <c r="A589" t="s">
        <v>46</v>
      </c>
      <c r="B589" t="s">
        <v>58</v>
      </c>
      <c r="C589" t="s">
        <v>1218</v>
      </c>
      <c r="D589" t="s">
        <v>49</v>
      </c>
      <c r="E589" t="s">
        <v>1219</v>
      </c>
      <c r="F589">
        <v>2021</v>
      </c>
      <c r="G589">
        <v>0</v>
      </c>
      <c r="H589">
        <v>0</v>
      </c>
      <c r="I589">
        <v>0</v>
      </c>
      <c r="J589">
        <v>0</v>
      </c>
      <c r="K589">
        <v>0.105</v>
      </c>
      <c r="L589">
        <v>0.3</v>
      </c>
      <c r="M589" t="s">
        <v>51</v>
      </c>
    </row>
    <row r="590" spans="1:13">
      <c r="A590" t="s">
        <v>46</v>
      </c>
      <c r="B590" t="s">
        <v>58</v>
      </c>
      <c r="C590" t="s">
        <v>1220</v>
      </c>
      <c r="D590" t="s">
        <v>49</v>
      </c>
      <c r="E590" t="s">
        <v>1221</v>
      </c>
      <c r="F590">
        <v>2021</v>
      </c>
      <c r="G590">
        <v>0</v>
      </c>
      <c r="H590">
        <v>0</v>
      </c>
      <c r="I590">
        <v>0</v>
      </c>
      <c r="J590">
        <v>0</v>
      </c>
      <c r="K590">
        <v>8.3000000000000004E-2</v>
      </c>
      <c r="L590">
        <v>0.3</v>
      </c>
      <c r="M590" t="s">
        <v>51</v>
      </c>
    </row>
    <row r="591" spans="1:13">
      <c r="A591" t="s">
        <v>46</v>
      </c>
      <c r="B591" t="s">
        <v>58</v>
      </c>
      <c r="C591" t="s">
        <v>1222</v>
      </c>
      <c r="D591" t="s">
        <v>49</v>
      </c>
      <c r="E591" t="s">
        <v>1223</v>
      </c>
      <c r="F591">
        <v>2021</v>
      </c>
      <c r="G591">
        <v>0</v>
      </c>
      <c r="H591">
        <v>0</v>
      </c>
      <c r="I591">
        <v>0</v>
      </c>
      <c r="J591">
        <v>0</v>
      </c>
      <c r="K591">
        <v>5.3999999999999999E-2</v>
      </c>
      <c r="L591">
        <v>0.3</v>
      </c>
      <c r="M591" t="s">
        <v>51</v>
      </c>
    </row>
    <row r="592" spans="1:13">
      <c r="A592" t="s">
        <v>46</v>
      </c>
      <c r="B592" t="s">
        <v>58</v>
      </c>
      <c r="C592" t="s">
        <v>1224</v>
      </c>
      <c r="D592" t="s">
        <v>49</v>
      </c>
      <c r="E592" t="s">
        <v>1225</v>
      </c>
      <c r="F592">
        <v>2021</v>
      </c>
      <c r="G592">
        <v>0</v>
      </c>
      <c r="H592">
        <v>0</v>
      </c>
      <c r="I592">
        <v>0</v>
      </c>
      <c r="J592">
        <v>0</v>
      </c>
      <c r="K592">
        <v>3.1E-2</v>
      </c>
      <c r="L592">
        <v>0.3</v>
      </c>
      <c r="M592" t="s">
        <v>51</v>
      </c>
    </row>
    <row r="593" spans="1:13">
      <c r="A593" t="s">
        <v>46</v>
      </c>
      <c r="B593" t="s">
        <v>58</v>
      </c>
      <c r="C593" t="s">
        <v>1226</v>
      </c>
      <c r="D593" t="s">
        <v>49</v>
      </c>
      <c r="E593" t="s">
        <v>1227</v>
      </c>
      <c r="F593">
        <v>2021</v>
      </c>
      <c r="G593">
        <v>0</v>
      </c>
      <c r="H593">
        <v>0</v>
      </c>
      <c r="I593">
        <v>0</v>
      </c>
      <c r="J593">
        <v>0</v>
      </c>
      <c r="K593">
        <v>0.06</v>
      </c>
      <c r="L593">
        <v>0.3</v>
      </c>
      <c r="M593" t="s">
        <v>51</v>
      </c>
    </row>
    <row r="594" spans="1:13">
      <c r="A594" t="s">
        <v>46</v>
      </c>
      <c r="B594" t="s">
        <v>58</v>
      </c>
      <c r="C594" t="s">
        <v>1228</v>
      </c>
      <c r="D594" t="s">
        <v>49</v>
      </c>
      <c r="E594" t="s">
        <v>1229</v>
      </c>
      <c r="F594">
        <v>2021</v>
      </c>
      <c r="G594">
        <v>0</v>
      </c>
      <c r="H594">
        <v>0</v>
      </c>
      <c r="I594">
        <v>0</v>
      </c>
      <c r="J594">
        <v>0</v>
      </c>
      <c r="K594">
        <v>4.1000000000000002E-2</v>
      </c>
      <c r="L594">
        <v>0.3</v>
      </c>
      <c r="M594" t="s">
        <v>51</v>
      </c>
    </row>
    <row r="595" spans="1:13">
      <c r="A595" t="s">
        <v>46</v>
      </c>
      <c r="B595" t="s">
        <v>58</v>
      </c>
      <c r="C595" t="s">
        <v>1230</v>
      </c>
      <c r="D595" t="s">
        <v>49</v>
      </c>
      <c r="E595" t="s">
        <v>1231</v>
      </c>
      <c r="F595">
        <v>2021</v>
      </c>
      <c r="G595">
        <v>0</v>
      </c>
      <c r="H595">
        <v>0</v>
      </c>
      <c r="I595">
        <v>0</v>
      </c>
      <c r="J595">
        <v>0</v>
      </c>
      <c r="K595">
        <v>2.1999999999999999E-2</v>
      </c>
      <c r="L595">
        <v>0.3</v>
      </c>
      <c r="M595" t="s">
        <v>51</v>
      </c>
    </row>
    <row r="596" spans="1:13">
      <c r="A596" t="s">
        <v>46</v>
      </c>
      <c r="B596" t="s">
        <v>58</v>
      </c>
      <c r="C596" t="s">
        <v>1232</v>
      </c>
      <c r="D596" t="s">
        <v>49</v>
      </c>
      <c r="E596" t="s">
        <v>1233</v>
      </c>
      <c r="F596">
        <v>2021</v>
      </c>
      <c r="G596">
        <v>0</v>
      </c>
      <c r="H596">
        <v>0</v>
      </c>
      <c r="I596">
        <v>0</v>
      </c>
      <c r="J596">
        <v>0</v>
      </c>
      <c r="K596">
        <v>0.08</v>
      </c>
      <c r="L596">
        <v>0.3</v>
      </c>
      <c r="M596" t="s">
        <v>51</v>
      </c>
    </row>
    <row r="597" spans="1:13">
      <c r="A597" t="s">
        <v>46</v>
      </c>
      <c r="B597" t="s">
        <v>58</v>
      </c>
      <c r="C597" t="s">
        <v>1234</v>
      </c>
      <c r="D597" t="s">
        <v>49</v>
      </c>
      <c r="E597" t="s">
        <v>1235</v>
      </c>
      <c r="F597">
        <v>2021</v>
      </c>
      <c r="G597">
        <v>0</v>
      </c>
      <c r="H597">
        <v>0</v>
      </c>
      <c r="I597">
        <v>0</v>
      </c>
      <c r="J597">
        <v>0</v>
      </c>
      <c r="K597">
        <v>4.8000000000000001E-2</v>
      </c>
      <c r="L597">
        <v>0.3</v>
      </c>
      <c r="M597" t="s">
        <v>51</v>
      </c>
    </row>
    <row r="598" spans="1:13">
      <c r="A598" t="s">
        <v>46</v>
      </c>
      <c r="B598" t="s">
        <v>58</v>
      </c>
      <c r="C598" t="s">
        <v>1236</v>
      </c>
      <c r="D598" t="s">
        <v>49</v>
      </c>
      <c r="E598" t="s">
        <v>1237</v>
      </c>
      <c r="F598">
        <v>2021</v>
      </c>
      <c r="G598">
        <v>0</v>
      </c>
      <c r="H598">
        <v>0</v>
      </c>
      <c r="I598">
        <v>0</v>
      </c>
      <c r="J598">
        <v>0</v>
      </c>
      <c r="K598">
        <v>2.1999999999999999E-2</v>
      </c>
      <c r="L598">
        <v>0.3</v>
      </c>
      <c r="M598" t="s">
        <v>51</v>
      </c>
    </row>
    <row r="599" spans="1:13">
      <c r="A599" t="s">
        <v>46</v>
      </c>
      <c r="B599" t="s">
        <v>58</v>
      </c>
      <c r="C599" t="s">
        <v>1238</v>
      </c>
      <c r="D599" t="s">
        <v>49</v>
      </c>
      <c r="E599" t="s">
        <v>1239</v>
      </c>
      <c r="F599">
        <v>2021</v>
      </c>
      <c r="G599">
        <v>0</v>
      </c>
      <c r="H599">
        <v>0</v>
      </c>
      <c r="I599">
        <v>0</v>
      </c>
      <c r="J599">
        <v>0</v>
      </c>
      <c r="K599">
        <v>3.5999999999999997E-2</v>
      </c>
      <c r="L599">
        <v>0.3</v>
      </c>
      <c r="M599" t="s">
        <v>51</v>
      </c>
    </row>
    <row r="600" spans="1:13">
      <c r="A600" t="s">
        <v>46</v>
      </c>
      <c r="B600" t="s">
        <v>58</v>
      </c>
      <c r="C600" t="s">
        <v>1240</v>
      </c>
      <c r="D600" t="s">
        <v>49</v>
      </c>
      <c r="E600" t="s">
        <v>1241</v>
      </c>
      <c r="F600">
        <v>2021</v>
      </c>
      <c r="G600">
        <v>0</v>
      </c>
      <c r="H600">
        <v>0</v>
      </c>
      <c r="I600">
        <v>0</v>
      </c>
      <c r="J600">
        <v>0</v>
      </c>
      <c r="K600">
        <v>7.0999999999999994E-2</v>
      </c>
      <c r="L600">
        <v>0.3</v>
      </c>
      <c r="M600" t="s">
        <v>51</v>
      </c>
    </row>
    <row r="601" spans="1:13">
      <c r="A601" t="s">
        <v>46</v>
      </c>
      <c r="B601" t="s">
        <v>58</v>
      </c>
      <c r="C601" t="s">
        <v>1242</v>
      </c>
      <c r="D601" t="s">
        <v>49</v>
      </c>
      <c r="E601" t="s">
        <v>1243</v>
      </c>
      <c r="F601">
        <v>2021</v>
      </c>
      <c r="G601">
        <v>0</v>
      </c>
      <c r="H601">
        <v>0</v>
      </c>
      <c r="I601">
        <v>0</v>
      </c>
      <c r="J601">
        <v>0</v>
      </c>
      <c r="K601">
        <v>4.1000000000000002E-2</v>
      </c>
      <c r="L601">
        <v>0.3</v>
      </c>
      <c r="M601" t="s">
        <v>51</v>
      </c>
    </row>
    <row r="602" spans="1:13">
      <c r="A602" t="s">
        <v>46</v>
      </c>
      <c r="B602" t="s">
        <v>58</v>
      </c>
      <c r="C602" t="s">
        <v>1244</v>
      </c>
      <c r="D602" t="s">
        <v>49</v>
      </c>
      <c r="E602" t="s">
        <v>1245</v>
      </c>
      <c r="F602">
        <v>2021</v>
      </c>
      <c r="G602">
        <v>0</v>
      </c>
      <c r="H602">
        <v>0</v>
      </c>
      <c r="I602">
        <v>0</v>
      </c>
      <c r="J602">
        <v>0</v>
      </c>
      <c r="K602">
        <v>0.14799999999999999</v>
      </c>
      <c r="L602">
        <v>0.3</v>
      </c>
      <c r="M602" t="s">
        <v>51</v>
      </c>
    </row>
    <row r="603" spans="1:13">
      <c r="A603" t="s">
        <v>46</v>
      </c>
      <c r="B603" t="s">
        <v>58</v>
      </c>
      <c r="C603" t="s">
        <v>1246</v>
      </c>
      <c r="D603" t="s">
        <v>49</v>
      </c>
      <c r="E603" t="s">
        <v>1247</v>
      </c>
      <c r="F603">
        <v>2021</v>
      </c>
      <c r="G603">
        <v>0</v>
      </c>
      <c r="H603">
        <v>0</v>
      </c>
      <c r="I603">
        <v>0</v>
      </c>
      <c r="J603">
        <v>0</v>
      </c>
      <c r="K603">
        <v>0.104</v>
      </c>
      <c r="L603">
        <v>0.3</v>
      </c>
      <c r="M603" t="s">
        <v>51</v>
      </c>
    </row>
    <row r="604" spans="1:13">
      <c r="A604" t="s">
        <v>46</v>
      </c>
      <c r="B604" t="s">
        <v>58</v>
      </c>
      <c r="C604" t="s">
        <v>1248</v>
      </c>
      <c r="D604" t="s">
        <v>49</v>
      </c>
      <c r="E604" t="s">
        <v>1249</v>
      </c>
      <c r="F604">
        <v>2021</v>
      </c>
      <c r="G604">
        <v>0</v>
      </c>
      <c r="H604">
        <v>0</v>
      </c>
      <c r="I604">
        <v>0</v>
      </c>
      <c r="J604">
        <v>0</v>
      </c>
      <c r="K604">
        <v>7.3999999999999996E-2</v>
      </c>
      <c r="L604">
        <v>0.3</v>
      </c>
      <c r="M604" t="s">
        <v>51</v>
      </c>
    </row>
    <row r="605" spans="1:13">
      <c r="A605" t="s">
        <v>46</v>
      </c>
      <c r="B605" t="s">
        <v>58</v>
      </c>
      <c r="C605" t="s">
        <v>1250</v>
      </c>
      <c r="D605" t="s">
        <v>49</v>
      </c>
      <c r="E605" t="s">
        <v>1251</v>
      </c>
      <c r="F605">
        <v>2021</v>
      </c>
      <c r="G605">
        <v>0</v>
      </c>
      <c r="H605">
        <v>0</v>
      </c>
      <c r="I605">
        <v>0</v>
      </c>
      <c r="J605">
        <v>0</v>
      </c>
      <c r="K605">
        <v>0.25800000000000001</v>
      </c>
      <c r="L605">
        <v>0.3</v>
      </c>
      <c r="M605" t="s">
        <v>51</v>
      </c>
    </row>
    <row r="606" spans="1:13">
      <c r="A606" t="s">
        <v>46</v>
      </c>
      <c r="B606" t="s">
        <v>58</v>
      </c>
      <c r="C606" t="s">
        <v>1252</v>
      </c>
      <c r="D606" t="s">
        <v>49</v>
      </c>
      <c r="E606" t="s">
        <v>1253</v>
      </c>
      <c r="F606">
        <v>2021</v>
      </c>
      <c r="G606">
        <v>0</v>
      </c>
      <c r="H606">
        <v>0</v>
      </c>
      <c r="I606">
        <v>0</v>
      </c>
      <c r="J606">
        <v>0</v>
      </c>
      <c r="K606">
        <v>0.26900000000000002</v>
      </c>
      <c r="L606">
        <v>0.3</v>
      </c>
      <c r="M606" t="s">
        <v>51</v>
      </c>
    </row>
    <row r="607" spans="1:13">
      <c r="A607" t="s">
        <v>46</v>
      </c>
      <c r="B607" t="s">
        <v>58</v>
      </c>
      <c r="C607" t="s">
        <v>1254</v>
      </c>
      <c r="D607" t="s">
        <v>49</v>
      </c>
      <c r="E607" t="s">
        <v>1255</v>
      </c>
      <c r="F607">
        <v>2021</v>
      </c>
      <c r="G607">
        <v>0</v>
      </c>
      <c r="H607">
        <v>0</v>
      </c>
      <c r="I607">
        <v>0</v>
      </c>
      <c r="J607">
        <v>0</v>
      </c>
      <c r="K607">
        <v>0.28000000000000003</v>
      </c>
      <c r="L607">
        <v>0.3</v>
      </c>
      <c r="M607" t="s">
        <v>51</v>
      </c>
    </row>
    <row r="608" spans="1:13">
      <c r="A608" t="s">
        <v>46</v>
      </c>
      <c r="B608" t="s">
        <v>58</v>
      </c>
      <c r="C608" t="s">
        <v>1256</v>
      </c>
      <c r="D608" t="s">
        <v>49</v>
      </c>
      <c r="E608" t="s">
        <v>1257</v>
      </c>
      <c r="F608">
        <v>2021</v>
      </c>
      <c r="G608">
        <v>0</v>
      </c>
      <c r="H608">
        <v>0</v>
      </c>
      <c r="I608">
        <v>0</v>
      </c>
      <c r="J608">
        <v>0</v>
      </c>
      <c r="K608">
        <v>8.8999999999999996E-2</v>
      </c>
      <c r="L608">
        <v>0.3</v>
      </c>
      <c r="M608" t="s">
        <v>51</v>
      </c>
    </row>
    <row r="609" spans="1:13">
      <c r="A609" t="s">
        <v>46</v>
      </c>
      <c r="B609" t="s">
        <v>58</v>
      </c>
      <c r="C609" t="s">
        <v>1258</v>
      </c>
      <c r="D609" t="s">
        <v>49</v>
      </c>
      <c r="E609" t="s">
        <v>1259</v>
      </c>
      <c r="F609">
        <v>2021</v>
      </c>
      <c r="G609">
        <v>0</v>
      </c>
      <c r="H609">
        <v>0</v>
      </c>
      <c r="I609">
        <v>0</v>
      </c>
      <c r="J609">
        <v>0</v>
      </c>
      <c r="K609">
        <v>0.251</v>
      </c>
      <c r="L609">
        <v>0.3</v>
      </c>
      <c r="M609" t="s">
        <v>51</v>
      </c>
    </row>
    <row r="610" spans="1:13">
      <c r="A610" t="s">
        <v>46</v>
      </c>
      <c r="B610" t="s">
        <v>58</v>
      </c>
      <c r="C610" t="s">
        <v>1260</v>
      </c>
      <c r="D610" t="s">
        <v>49</v>
      </c>
      <c r="E610" t="s">
        <v>1261</v>
      </c>
      <c r="F610">
        <v>2021</v>
      </c>
      <c r="G610">
        <v>0</v>
      </c>
      <c r="H610">
        <v>0</v>
      </c>
      <c r="I610">
        <v>0</v>
      </c>
      <c r="J610">
        <v>0</v>
      </c>
      <c r="K610">
        <v>6.3E-2</v>
      </c>
      <c r="L610">
        <v>0.3</v>
      </c>
      <c r="M610" t="s">
        <v>51</v>
      </c>
    </row>
    <row r="611" spans="1:13">
      <c r="A611" t="s">
        <v>46</v>
      </c>
      <c r="B611" t="s">
        <v>58</v>
      </c>
      <c r="C611" t="s">
        <v>1262</v>
      </c>
      <c r="D611" t="s">
        <v>49</v>
      </c>
      <c r="E611" t="s">
        <v>1263</v>
      </c>
      <c r="F611">
        <v>2020</v>
      </c>
      <c r="G611">
        <v>0</v>
      </c>
      <c r="H611">
        <v>0</v>
      </c>
      <c r="I611">
        <v>0</v>
      </c>
      <c r="J611">
        <v>0</v>
      </c>
      <c r="K611">
        <v>0.13900000000000001</v>
      </c>
      <c r="L611">
        <v>0.3</v>
      </c>
      <c r="M611" t="s">
        <v>51</v>
      </c>
    </row>
    <row r="612" spans="1:13">
      <c r="A612" t="s">
        <v>46</v>
      </c>
      <c r="B612" t="s">
        <v>58</v>
      </c>
      <c r="C612" t="s">
        <v>1264</v>
      </c>
      <c r="D612" t="s">
        <v>49</v>
      </c>
      <c r="E612" t="s">
        <v>1265</v>
      </c>
      <c r="F612">
        <v>2021</v>
      </c>
      <c r="G612">
        <v>0</v>
      </c>
      <c r="H612">
        <v>0</v>
      </c>
      <c r="I612">
        <v>0</v>
      </c>
      <c r="J612">
        <v>0</v>
      </c>
      <c r="K612">
        <v>0.03</v>
      </c>
      <c r="L612">
        <v>0.3</v>
      </c>
      <c r="M612" t="s">
        <v>51</v>
      </c>
    </row>
    <row r="613" spans="1:13">
      <c r="A613" t="s">
        <v>46</v>
      </c>
      <c r="B613" t="s">
        <v>58</v>
      </c>
      <c r="C613" t="s">
        <v>1266</v>
      </c>
      <c r="D613" t="s">
        <v>49</v>
      </c>
      <c r="E613" t="s">
        <v>1267</v>
      </c>
      <c r="F613">
        <v>2021</v>
      </c>
      <c r="G613">
        <v>0</v>
      </c>
      <c r="H613">
        <v>0</v>
      </c>
      <c r="I613">
        <v>0</v>
      </c>
      <c r="J613">
        <v>0</v>
      </c>
      <c r="K613">
        <v>0.105</v>
      </c>
      <c r="L613">
        <v>0.3</v>
      </c>
      <c r="M613" t="s">
        <v>51</v>
      </c>
    </row>
    <row r="614" spans="1:13">
      <c r="A614" t="s">
        <v>46</v>
      </c>
      <c r="B614" t="s">
        <v>58</v>
      </c>
      <c r="C614" t="s">
        <v>1268</v>
      </c>
      <c r="D614" t="s">
        <v>49</v>
      </c>
      <c r="E614" t="s">
        <v>1269</v>
      </c>
      <c r="F614">
        <v>2021</v>
      </c>
      <c r="G614">
        <v>0</v>
      </c>
      <c r="H614">
        <v>0</v>
      </c>
      <c r="I614">
        <v>0</v>
      </c>
      <c r="J614">
        <v>0</v>
      </c>
      <c r="K614">
        <v>4.0000000000000001E-3</v>
      </c>
      <c r="L614">
        <v>0.3</v>
      </c>
      <c r="M614" t="s">
        <v>51</v>
      </c>
    </row>
    <row r="615" spans="1:13">
      <c r="A615" t="s">
        <v>46</v>
      </c>
      <c r="B615" t="s">
        <v>58</v>
      </c>
      <c r="C615" t="s">
        <v>1270</v>
      </c>
      <c r="D615" t="s">
        <v>49</v>
      </c>
      <c r="E615" t="s">
        <v>1271</v>
      </c>
      <c r="F615">
        <v>2021</v>
      </c>
      <c r="G615">
        <v>0</v>
      </c>
      <c r="H615">
        <v>0</v>
      </c>
      <c r="I615">
        <v>0</v>
      </c>
      <c r="J615">
        <v>0</v>
      </c>
      <c r="K615">
        <v>4.0000000000000001E-3</v>
      </c>
      <c r="L615">
        <v>0.3</v>
      </c>
      <c r="M615" t="s">
        <v>51</v>
      </c>
    </row>
    <row r="616" spans="1:13">
      <c r="A616" t="s">
        <v>46</v>
      </c>
      <c r="B616" t="s">
        <v>58</v>
      </c>
      <c r="C616" t="s">
        <v>1272</v>
      </c>
      <c r="D616" t="s">
        <v>49</v>
      </c>
      <c r="E616" t="s">
        <v>1273</v>
      </c>
      <c r="F616">
        <v>2021</v>
      </c>
      <c r="G616">
        <v>0</v>
      </c>
      <c r="H616">
        <v>0</v>
      </c>
      <c r="I616">
        <v>0</v>
      </c>
      <c r="J616">
        <v>0</v>
      </c>
      <c r="K616">
        <v>6.6000000000000003E-2</v>
      </c>
      <c r="L616">
        <v>0.3</v>
      </c>
      <c r="M616" t="s">
        <v>51</v>
      </c>
    </row>
    <row r="617" spans="1:13">
      <c r="A617" t="s">
        <v>46</v>
      </c>
      <c r="B617" t="s">
        <v>58</v>
      </c>
      <c r="C617" t="s">
        <v>1274</v>
      </c>
      <c r="D617" t="s">
        <v>49</v>
      </c>
      <c r="E617" t="s">
        <v>1275</v>
      </c>
      <c r="F617">
        <v>2021</v>
      </c>
      <c r="G617">
        <v>0</v>
      </c>
      <c r="H617">
        <v>0</v>
      </c>
      <c r="I617">
        <v>0</v>
      </c>
      <c r="J617">
        <v>0</v>
      </c>
      <c r="K617">
        <v>7.9000000000000001E-2</v>
      </c>
      <c r="L617">
        <v>0.3</v>
      </c>
      <c r="M617" t="s">
        <v>51</v>
      </c>
    </row>
    <row r="618" spans="1:13">
      <c r="A618" t="s">
        <v>46</v>
      </c>
      <c r="B618" t="s">
        <v>58</v>
      </c>
      <c r="C618" t="s">
        <v>1276</v>
      </c>
      <c r="D618" t="s">
        <v>49</v>
      </c>
      <c r="E618" t="s">
        <v>1277</v>
      </c>
      <c r="F618">
        <v>2021</v>
      </c>
      <c r="G618">
        <v>0</v>
      </c>
      <c r="H618">
        <v>0</v>
      </c>
      <c r="I618">
        <v>0</v>
      </c>
      <c r="J618">
        <v>0</v>
      </c>
      <c r="K618">
        <v>3.9E-2</v>
      </c>
      <c r="L618">
        <v>0.3</v>
      </c>
      <c r="M618" t="s">
        <v>51</v>
      </c>
    </row>
    <row r="619" spans="1:13">
      <c r="A619" t="s">
        <v>46</v>
      </c>
      <c r="B619" t="s">
        <v>58</v>
      </c>
      <c r="C619" t="s">
        <v>1278</v>
      </c>
      <c r="D619" t="s">
        <v>49</v>
      </c>
      <c r="E619" t="s">
        <v>1279</v>
      </c>
      <c r="F619">
        <v>2021</v>
      </c>
      <c r="G619">
        <v>0</v>
      </c>
      <c r="H619">
        <v>0</v>
      </c>
      <c r="I619">
        <v>0</v>
      </c>
      <c r="J619">
        <v>0</v>
      </c>
      <c r="K619">
        <v>0.109</v>
      </c>
      <c r="L619">
        <v>0.3</v>
      </c>
      <c r="M619" t="s">
        <v>51</v>
      </c>
    </row>
    <row r="620" spans="1:13">
      <c r="A620" t="s">
        <v>46</v>
      </c>
      <c r="B620" t="s">
        <v>58</v>
      </c>
      <c r="C620" t="s">
        <v>1280</v>
      </c>
      <c r="D620" t="s">
        <v>49</v>
      </c>
      <c r="E620" t="s">
        <v>1281</v>
      </c>
      <c r="F620">
        <v>2021</v>
      </c>
      <c r="G620">
        <v>0</v>
      </c>
      <c r="H620">
        <v>0</v>
      </c>
      <c r="I620">
        <v>0</v>
      </c>
      <c r="J620">
        <v>0</v>
      </c>
      <c r="K620">
        <v>0.188</v>
      </c>
      <c r="L620">
        <v>0.3</v>
      </c>
      <c r="M620" t="s">
        <v>51</v>
      </c>
    </row>
    <row r="621" spans="1:13">
      <c r="A621" t="s">
        <v>46</v>
      </c>
      <c r="B621" t="s">
        <v>58</v>
      </c>
      <c r="C621" t="s">
        <v>1282</v>
      </c>
      <c r="D621" t="s">
        <v>49</v>
      </c>
      <c r="E621" t="s">
        <v>1283</v>
      </c>
      <c r="F621">
        <v>2021</v>
      </c>
      <c r="G621">
        <v>0</v>
      </c>
      <c r="H621">
        <v>0</v>
      </c>
      <c r="I621">
        <v>0</v>
      </c>
      <c r="J621">
        <v>0</v>
      </c>
      <c r="K621">
        <v>0.254</v>
      </c>
      <c r="L621">
        <v>0.3</v>
      </c>
      <c r="M621" t="s">
        <v>51</v>
      </c>
    </row>
    <row r="622" spans="1:13">
      <c r="A622" t="s">
        <v>46</v>
      </c>
      <c r="B622" t="s">
        <v>58</v>
      </c>
      <c r="C622" t="s">
        <v>1284</v>
      </c>
      <c r="D622" t="s">
        <v>49</v>
      </c>
      <c r="E622" t="s">
        <v>1285</v>
      </c>
      <c r="F622">
        <v>2021</v>
      </c>
      <c r="G622">
        <v>0</v>
      </c>
      <c r="H622">
        <v>0</v>
      </c>
      <c r="I622">
        <v>0</v>
      </c>
      <c r="J622">
        <v>0</v>
      </c>
      <c r="K622">
        <v>0.156</v>
      </c>
      <c r="L622">
        <v>0.3</v>
      </c>
      <c r="M622" t="s">
        <v>51</v>
      </c>
    </row>
    <row r="623" spans="1:13">
      <c r="A623" t="s">
        <v>46</v>
      </c>
      <c r="B623" t="s">
        <v>58</v>
      </c>
      <c r="C623" t="s">
        <v>1286</v>
      </c>
      <c r="D623" t="s">
        <v>49</v>
      </c>
      <c r="E623" t="s">
        <v>1287</v>
      </c>
      <c r="F623">
        <v>2021</v>
      </c>
      <c r="G623">
        <v>0</v>
      </c>
      <c r="H623">
        <v>0</v>
      </c>
      <c r="I623">
        <v>0</v>
      </c>
      <c r="J623">
        <v>0</v>
      </c>
      <c r="K623">
        <v>0.112</v>
      </c>
      <c r="L623">
        <v>0.3</v>
      </c>
      <c r="M623" t="s">
        <v>51</v>
      </c>
    </row>
    <row r="624" spans="1:13">
      <c r="A624" t="s">
        <v>46</v>
      </c>
      <c r="B624" t="s">
        <v>58</v>
      </c>
      <c r="C624" t="s">
        <v>1288</v>
      </c>
      <c r="D624" t="s">
        <v>49</v>
      </c>
      <c r="E624" t="s">
        <v>1289</v>
      </c>
      <c r="F624">
        <v>2021</v>
      </c>
      <c r="G624">
        <v>0</v>
      </c>
      <c r="H624">
        <v>0</v>
      </c>
      <c r="I624">
        <v>0</v>
      </c>
      <c r="J624">
        <v>0</v>
      </c>
      <c r="K624">
        <v>0.26100000000000001</v>
      </c>
      <c r="L624">
        <v>0.3</v>
      </c>
      <c r="M624" t="s">
        <v>51</v>
      </c>
    </row>
    <row r="625" spans="1:13">
      <c r="A625" t="s">
        <v>46</v>
      </c>
      <c r="B625" t="s">
        <v>58</v>
      </c>
      <c r="C625" t="s">
        <v>1290</v>
      </c>
      <c r="D625" t="s">
        <v>49</v>
      </c>
      <c r="E625" t="s">
        <v>1291</v>
      </c>
      <c r="F625">
        <v>2021</v>
      </c>
      <c r="G625">
        <v>0</v>
      </c>
      <c r="H625">
        <v>0</v>
      </c>
      <c r="I625">
        <v>0</v>
      </c>
      <c r="J625">
        <v>0</v>
      </c>
      <c r="K625">
        <v>0.14299999999999999</v>
      </c>
      <c r="L625">
        <v>0.3</v>
      </c>
      <c r="M625" t="s">
        <v>51</v>
      </c>
    </row>
    <row r="626" spans="1:13">
      <c r="A626" t="s">
        <v>46</v>
      </c>
      <c r="B626" t="s">
        <v>58</v>
      </c>
      <c r="C626" t="s">
        <v>1292</v>
      </c>
      <c r="D626" t="s">
        <v>49</v>
      </c>
      <c r="E626" t="s">
        <v>1293</v>
      </c>
      <c r="F626">
        <v>2021</v>
      </c>
      <c r="G626">
        <v>0</v>
      </c>
      <c r="H626">
        <v>0</v>
      </c>
      <c r="I626">
        <v>0</v>
      </c>
      <c r="J626">
        <v>0</v>
      </c>
      <c r="K626">
        <v>9.1999999999999998E-2</v>
      </c>
      <c r="L626">
        <v>0.3</v>
      </c>
      <c r="M626" t="s">
        <v>51</v>
      </c>
    </row>
    <row r="627" spans="1:13">
      <c r="A627" t="s">
        <v>46</v>
      </c>
      <c r="B627" t="s">
        <v>58</v>
      </c>
      <c r="C627" t="s">
        <v>1294</v>
      </c>
      <c r="D627" t="s">
        <v>49</v>
      </c>
      <c r="E627" t="s">
        <v>1295</v>
      </c>
      <c r="F627">
        <v>2021</v>
      </c>
      <c r="G627">
        <v>0</v>
      </c>
      <c r="H627">
        <v>0</v>
      </c>
      <c r="I627">
        <v>0</v>
      </c>
      <c r="J627">
        <v>0</v>
      </c>
      <c r="K627">
        <v>8.6999999999999994E-2</v>
      </c>
      <c r="L627">
        <v>0.3</v>
      </c>
      <c r="M627" t="s">
        <v>51</v>
      </c>
    </row>
    <row r="628" spans="1:13">
      <c r="A628" t="s">
        <v>46</v>
      </c>
      <c r="B628" t="s">
        <v>58</v>
      </c>
      <c r="C628" t="s">
        <v>1296</v>
      </c>
      <c r="D628" t="s">
        <v>49</v>
      </c>
      <c r="E628" t="s">
        <v>1297</v>
      </c>
      <c r="F628">
        <v>2021</v>
      </c>
      <c r="G628">
        <v>0</v>
      </c>
      <c r="H628">
        <v>0</v>
      </c>
      <c r="I628">
        <v>0</v>
      </c>
      <c r="J628">
        <v>0</v>
      </c>
      <c r="K628">
        <v>5.0999999999999997E-2</v>
      </c>
      <c r="L628">
        <v>0.3</v>
      </c>
      <c r="M628" t="s">
        <v>51</v>
      </c>
    </row>
    <row r="629" spans="1:13">
      <c r="A629" t="s">
        <v>46</v>
      </c>
      <c r="B629" t="s">
        <v>58</v>
      </c>
      <c r="C629" t="s">
        <v>1298</v>
      </c>
      <c r="D629" t="s">
        <v>49</v>
      </c>
      <c r="E629" t="s">
        <v>1299</v>
      </c>
      <c r="F629">
        <v>2021</v>
      </c>
      <c r="G629">
        <v>0</v>
      </c>
      <c r="H629">
        <v>0</v>
      </c>
      <c r="I629">
        <v>0</v>
      </c>
      <c r="J629">
        <v>0</v>
      </c>
      <c r="K629">
        <v>0.245</v>
      </c>
      <c r="L629">
        <v>0.3</v>
      </c>
      <c r="M629" t="s">
        <v>51</v>
      </c>
    </row>
    <row r="630" spans="1:13">
      <c r="A630" t="s">
        <v>46</v>
      </c>
      <c r="B630" t="s">
        <v>58</v>
      </c>
      <c r="C630" t="s">
        <v>1300</v>
      </c>
      <c r="D630" t="s">
        <v>49</v>
      </c>
      <c r="E630" t="s">
        <v>1301</v>
      </c>
      <c r="F630">
        <v>2021</v>
      </c>
      <c r="G630">
        <v>0</v>
      </c>
      <c r="H630">
        <v>0</v>
      </c>
      <c r="I630">
        <v>0</v>
      </c>
      <c r="J630">
        <v>0</v>
      </c>
      <c r="K630">
        <v>5.7000000000000002E-2</v>
      </c>
      <c r="L630">
        <v>0.3</v>
      </c>
      <c r="M630" t="s">
        <v>51</v>
      </c>
    </row>
    <row r="631" spans="1:13">
      <c r="A631" t="s">
        <v>46</v>
      </c>
      <c r="B631" t="s">
        <v>58</v>
      </c>
      <c r="C631" t="s">
        <v>1302</v>
      </c>
      <c r="D631" t="s">
        <v>49</v>
      </c>
      <c r="E631" t="s">
        <v>1303</v>
      </c>
      <c r="F631">
        <v>2021</v>
      </c>
      <c r="G631">
        <v>0</v>
      </c>
      <c r="H631">
        <v>0</v>
      </c>
      <c r="I631">
        <v>0</v>
      </c>
      <c r="J631">
        <v>0</v>
      </c>
      <c r="K631">
        <v>0.22800000000000001</v>
      </c>
      <c r="L631">
        <v>0.3</v>
      </c>
      <c r="M631" t="s">
        <v>51</v>
      </c>
    </row>
    <row r="632" spans="1:13">
      <c r="A632" t="s">
        <v>46</v>
      </c>
      <c r="B632" t="s">
        <v>58</v>
      </c>
      <c r="C632" t="s">
        <v>1304</v>
      </c>
      <c r="D632" t="s">
        <v>49</v>
      </c>
      <c r="E632" t="s">
        <v>1305</v>
      </c>
      <c r="F632">
        <v>2021</v>
      </c>
      <c r="G632">
        <v>0</v>
      </c>
      <c r="H632">
        <v>0</v>
      </c>
      <c r="I632">
        <v>0</v>
      </c>
      <c r="J632">
        <v>0</v>
      </c>
      <c r="K632">
        <v>0.24099999999999999</v>
      </c>
      <c r="L632">
        <v>0.3</v>
      </c>
      <c r="M632" t="s">
        <v>51</v>
      </c>
    </row>
    <row r="633" spans="1:13">
      <c r="A633" t="s">
        <v>46</v>
      </c>
      <c r="B633" t="s">
        <v>58</v>
      </c>
      <c r="C633" t="s">
        <v>1306</v>
      </c>
      <c r="D633" t="s">
        <v>49</v>
      </c>
      <c r="E633" t="s">
        <v>1307</v>
      </c>
      <c r="F633">
        <v>2021</v>
      </c>
      <c r="G633">
        <v>0</v>
      </c>
      <c r="H633">
        <v>0</v>
      </c>
      <c r="I633">
        <v>0</v>
      </c>
      <c r="J633">
        <v>0</v>
      </c>
      <c r="K633">
        <v>4.7E-2</v>
      </c>
      <c r="L633">
        <v>0.3</v>
      </c>
      <c r="M633" t="s">
        <v>51</v>
      </c>
    </row>
    <row r="634" spans="1:13">
      <c r="A634" t="s">
        <v>46</v>
      </c>
      <c r="B634" t="s">
        <v>58</v>
      </c>
      <c r="C634" t="s">
        <v>1308</v>
      </c>
      <c r="D634" t="s">
        <v>49</v>
      </c>
      <c r="E634" t="s">
        <v>1309</v>
      </c>
      <c r="F634">
        <v>2021</v>
      </c>
      <c r="G634">
        <v>0</v>
      </c>
      <c r="H634">
        <v>0</v>
      </c>
      <c r="I634">
        <v>0</v>
      </c>
      <c r="J634">
        <v>0</v>
      </c>
      <c r="K634">
        <v>3.5999999999999997E-2</v>
      </c>
      <c r="L634">
        <v>0.3</v>
      </c>
      <c r="M634" t="s">
        <v>51</v>
      </c>
    </row>
    <row r="635" spans="1:13">
      <c r="A635" t="s">
        <v>46</v>
      </c>
      <c r="B635" t="s">
        <v>58</v>
      </c>
      <c r="C635" t="s">
        <v>1310</v>
      </c>
      <c r="D635" t="s">
        <v>49</v>
      </c>
      <c r="E635" t="s">
        <v>1311</v>
      </c>
      <c r="F635">
        <v>2021</v>
      </c>
      <c r="G635">
        <v>0</v>
      </c>
      <c r="H635">
        <v>0</v>
      </c>
      <c r="I635">
        <v>0</v>
      </c>
      <c r="J635">
        <v>0</v>
      </c>
      <c r="K635">
        <v>4.4999999999999998E-2</v>
      </c>
      <c r="L635">
        <v>0.3</v>
      </c>
      <c r="M635" t="s">
        <v>51</v>
      </c>
    </row>
    <row r="636" spans="1:13">
      <c r="A636" t="s">
        <v>46</v>
      </c>
      <c r="B636" t="s">
        <v>58</v>
      </c>
      <c r="C636" t="s">
        <v>1312</v>
      </c>
      <c r="D636" t="s">
        <v>49</v>
      </c>
      <c r="E636" t="s">
        <v>1313</v>
      </c>
      <c r="F636">
        <v>2021</v>
      </c>
      <c r="G636">
        <v>0</v>
      </c>
      <c r="H636">
        <v>0</v>
      </c>
      <c r="I636">
        <v>0</v>
      </c>
      <c r="J636">
        <v>0</v>
      </c>
      <c r="K636">
        <v>8.4000000000000005E-2</v>
      </c>
      <c r="L636">
        <v>0.3</v>
      </c>
      <c r="M636" t="s">
        <v>51</v>
      </c>
    </row>
    <row r="637" spans="1:13">
      <c r="A637" t="s">
        <v>46</v>
      </c>
      <c r="B637" t="s">
        <v>58</v>
      </c>
      <c r="C637" t="s">
        <v>1314</v>
      </c>
      <c r="D637" t="s">
        <v>49</v>
      </c>
      <c r="E637" t="s">
        <v>1315</v>
      </c>
      <c r="F637">
        <v>2021</v>
      </c>
      <c r="G637">
        <v>0</v>
      </c>
      <c r="H637">
        <v>0</v>
      </c>
      <c r="I637">
        <v>0</v>
      </c>
      <c r="J637">
        <v>0</v>
      </c>
      <c r="K637">
        <v>4.0000000000000001E-3</v>
      </c>
      <c r="L637">
        <v>0.3</v>
      </c>
      <c r="M637" t="s">
        <v>51</v>
      </c>
    </row>
    <row r="638" spans="1:13">
      <c r="A638" t="s">
        <v>46</v>
      </c>
      <c r="B638" t="s">
        <v>58</v>
      </c>
      <c r="C638" t="s">
        <v>1316</v>
      </c>
      <c r="D638" t="s">
        <v>49</v>
      </c>
      <c r="E638" t="s">
        <v>1317</v>
      </c>
      <c r="F638">
        <v>2021</v>
      </c>
      <c r="G638">
        <v>0</v>
      </c>
      <c r="H638">
        <v>0</v>
      </c>
      <c r="I638">
        <v>0</v>
      </c>
      <c r="J638">
        <v>0</v>
      </c>
      <c r="K638">
        <v>0.14899999999999999</v>
      </c>
      <c r="L638">
        <v>0.3</v>
      </c>
      <c r="M638" t="s">
        <v>51</v>
      </c>
    </row>
    <row r="639" spans="1:13">
      <c r="A639" t="s">
        <v>46</v>
      </c>
      <c r="B639" t="s">
        <v>58</v>
      </c>
      <c r="C639" t="s">
        <v>1318</v>
      </c>
      <c r="D639" t="s">
        <v>49</v>
      </c>
      <c r="E639" t="s">
        <v>1319</v>
      </c>
      <c r="F639">
        <v>2021</v>
      </c>
      <c r="G639">
        <v>0</v>
      </c>
      <c r="H639">
        <v>0</v>
      </c>
      <c r="I639">
        <v>0</v>
      </c>
      <c r="J639">
        <v>0</v>
      </c>
      <c r="K639">
        <v>4.0000000000000001E-3</v>
      </c>
      <c r="L639">
        <v>0.3</v>
      </c>
      <c r="M639" t="s">
        <v>51</v>
      </c>
    </row>
    <row r="640" spans="1:13">
      <c r="A640" t="s">
        <v>46</v>
      </c>
      <c r="B640" t="s">
        <v>58</v>
      </c>
      <c r="C640" t="s">
        <v>1320</v>
      </c>
      <c r="D640" t="s">
        <v>49</v>
      </c>
      <c r="E640" t="s">
        <v>1321</v>
      </c>
      <c r="F640">
        <v>2021</v>
      </c>
      <c r="G640">
        <v>0</v>
      </c>
      <c r="H640">
        <v>0</v>
      </c>
      <c r="I640">
        <v>0</v>
      </c>
      <c r="J640">
        <v>0</v>
      </c>
      <c r="K640">
        <v>4.0000000000000001E-3</v>
      </c>
      <c r="L640">
        <v>0.3</v>
      </c>
      <c r="M640" t="s">
        <v>51</v>
      </c>
    </row>
    <row r="641" spans="1:13">
      <c r="A641" t="s">
        <v>46</v>
      </c>
      <c r="B641" t="s">
        <v>58</v>
      </c>
      <c r="C641" t="s">
        <v>1322</v>
      </c>
      <c r="D641" t="s">
        <v>49</v>
      </c>
      <c r="E641" t="s">
        <v>1323</v>
      </c>
      <c r="F641">
        <v>2021</v>
      </c>
      <c r="G641">
        <v>0</v>
      </c>
      <c r="H641">
        <v>0</v>
      </c>
      <c r="I641">
        <v>0</v>
      </c>
      <c r="J641">
        <v>0</v>
      </c>
      <c r="K641">
        <v>0.12</v>
      </c>
      <c r="L641">
        <v>0.3</v>
      </c>
      <c r="M641" t="s">
        <v>51</v>
      </c>
    </row>
    <row r="642" spans="1:13">
      <c r="A642" t="s">
        <v>46</v>
      </c>
      <c r="B642" t="s">
        <v>58</v>
      </c>
      <c r="C642" t="s">
        <v>1324</v>
      </c>
      <c r="D642" t="s">
        <v>49</v>
      </c>
      <c r="E642" t="s">
        <v>1325</v>
      </c>
      <c r="F642">
        <v>2021</v>
      </c>
      <c r="G642">
        <v>0</v>
      </c>
      <c r="H642">
        <v>0</v>
      </c>
      <c r="I642">
        <v>0</v>
      </c>
      <c r="J642">
        <v>0</v>
      </c>
      <c r="K642">
        <v>9.4E-2</v>
      </c>
      <c r="L642">
        <v>0.3</v>
      </c>
      <c r="M642" t="s">
        <v>51</v>
      </c>
    </row>
    <row r="643" spans="1:13">
      <c r="A643" t="s">
        <v>46</v>
      </c>
      <c r="B643" t="s">
        <v>58</v>
      </c>
      <c r="C643" t="s">
        <v>1326</v>
      </c>
      <c r="D643" t="s">
        <v>49</v>
      </c>
      <c r="E643" t="s">
        <v>1327</v>
      </c>
      <c r="F643">
        <v>2021</v>
      </c>
      <c r="G643">
        <v>0</v>
      </c>
      <c r="H643">
        <v>0</v>
      </c>
      <c r="I643">
        <v>0</v>
      </c>
      <c r="J643">
        <v>0</v>
      </c>
      <c r="K643">
        <v>0.185</v>
      </c>
      <c r="L643">
        <v>0.3</v>
      </c>
      <c r="M643" t="s">
        <v>51</v>
      </c>
    </row>
    <row r="644" spans="1:13">
      <c r="A644" t="s">
        <v>46</v>
      </c>
      <c r="B644" t="s">
        <v>58</v>
      </c>
      <c r="C644" t="s">
        <v>1328</v>
      </c>
      <c r="D644" t="s">
        <v>49</v>
      </c>
      <c r="E644" t="s">
        <v>1329</v>
      </c>
      <c r="F644">
        <v>2021</v>
      </c>
      <c r="G644">
        <v>0</v>
      </c>
      <c r="H644">
        <v>0</v>
      </c>
      <c r="I644">
        <v>0</v>
      </c>
      <c r="J644">
        <v>0</v>
      </c>
      <c r="K644">
        <v>0.11899999999999999</v>
      </c>
      <c r="L644">
        <v>0.3</v>
      </c>
      <c r="M644" t="s">
        <v>51</v>
      </c>
    </row>
    <row r="645" spans="1:13">
      <c r="A645" t="s">
        <v>46</v>
      </c>
      <c r="B645" t="s">
        <v>58</v>
      </c>
      <c r="C645" t="s">
        <v>1330</v>
      </c>
      <c r="D645" t="s">
        <v>49</v>
      </c>
      <c r="E645" t="s">
        <v>1331</v>
      </c>
      <c r="F645">
        <v>2021</v>
      </c>
      <c r="G645">
        <v>0</v>
      </c>
      <c r="H645">
        <v>0</v>
      </c>
      <c r="I645">
        <v>0</v>
      </c>
      <c r="J645">
        <v>0</v>
      </c>
      <c r="K645">
        <v>3.5999999999999997E-2</v>
      </c>
      <c r="L645">
        <v>0.3</v>
      </c>
      <c r="M645" t="s">
        <v>51</v>
      </c>
    </row>
    <row r="646" spans="1:13">
      <c r="A646" t="s">
        <v>46</v>
      </c>
      <c r="B646" t="s">
        <v>58</v>
      </c>
      <c r="C646" t="s">
        <v>1332</v>
      </c>
      <c r="D646" t="s">
        <v>49</v>
      </c>
      <c r="E646" t="s">
        <v>1333</v>
      </c>
      <c r="F646">
        <v>2021</v>
      </c>
      <c r="G646">
        <v>0</v>
      </c>
      <c r="H646">
        <v>0</v>
      </c>
      <c r="I646">
        <v>0</v>
      </c>
      <c r="J646">
        <v>0</v>
      </c>
      <c r="K646">
        <v>0.26100000000000001</v>
      </c>
      <c r="L646">
        <v>0.3</v>
      </c>
      <c r="M646" t="s">
        <v>51</v>
      </c>
    </row>
    <row r="647" spans="1:13">
      <c r="A647" t="s">
        <v>46</v>
      </c>
      <c r="B647" t="s">
        <v>58</v>
      </c>
      <c r="C647" t="s">
        <v>1334</v>
      </c>
      <c r="D647" t="s">
        <v>49</v>
      </c>
      <c r="E647" t="s">
        <v>1335</v>
      </c>
      <c r="F647">
        <v>2021</v>
      </c>
      <c r="G647">
        <v>0</v>
      </c>
      <c r="H647">
        <v>0</v>
      </c>
      <c r="I647">
        <v>0</v>
      </c>
      <c r="J647">
        <v>0</v>
      </c>
      <c r="K647">
        <v>0.09</v>
      </c>
      <c r="L647">
        <v>0.3</v>
      </c>
      <c r="M647" t="s">
        <v>51</v>
      </c>
    </row>
    <row r="648" spans="1:13">
      <c r="A648" t="s">
        <v>46</v>
      </c>
      <c r="B648" t="s">
        <v>58</v>
      </c>
      <c r="C648" t="s">
        <v>1336</v>
      </c>
      <c r="D648" t="s">
        <v>49</v>
      </c>
      <c r="E648" t="s">
        <v>1337</v>
      </c>
      <c r="F648">
        <v>2021</v>
      </c>
      <c r="G648">
        <v>0</v>
      </c>
      <c r="H648">
        <v>0</v>
      </c>
      <c r="I648">
        <v>0</v>
      </c>
      <c r="J648">
        <v>0</v>
      </c>
      <c r="K648">
        <v>0.14499999999999999</v>
      </c>
      <c r="L648">
        <v>0.3</v>
      </c>
      <c r="M648" t="s">
        <v>51</v>
      </c>
    </row>
    <row r="649" spans="1:13">
      <c r="A649" t="s">
        <v>46</v>
      </c>
      <c r="B649" t="s">
        <v>58</v>
      </c>
      <c r="C649" t="s">
        <v>1338</v>
      </c>
      <c r="D649" t="s">
        <v>49</v>
      </c>
      <c r="E649" t="s">
        <v>1339</v>
      </c>
      <c r="F649">
        <v>2021</v>
      </c>
      <c r="G649">
        <v>0</v>
      </c>
      <c r="H649">
        <v>0</v>
      </c>
      <c r="I649">
        <v>0</v>
      </c>
      <c r="J649">
        <v>0</v>
      </c>
      <c r="K649">
        <v>3.1E-2</v>
      </c>
      <c r="L649">
        <v>0.3</v>
      </c>
      <c r="M649" t="s">
        <v>51</v>
      </c>
    </row>
    <row r="650" spans="1:13">
      <c r="A650" t="s">
        <v>46</v>
      </c>
      <c r="B650" t="s">
        <v>58</v>
      </c>
      <c r="C650" t="s">
        <v>1340</v>
      </c>
      <c r="D650" t="s">
        <v>49</v>
      </c>
      <c r="E650" t="s">
        <v>1341</v>
      </c>
      <c r="F650">
        <v>2021</v>
      </c>
      <c r="G650">
        <v>0</v>
      </c>
      <c r="H650">
        <v>0</v>
      </c>
      <c r="I650">
        <v>0</v>
      </c>
      <c r="J650">
        <v>0</v>
      </c>
      <c r="K650">
        <v>3.2000000000000001E-2</v>
      </c>
      <c r="L650">
        <v>0.3</v>
      </c>
      <c r="M650" t="s">
        <v>51</v>
      </c>
    </row>
    <row r="651" spans="1:13">
      <c r="A651" t="s">
        <v>46</v>
      </c>
      <c r="B651" t="s">
        <v>58</v>
      </c>
      <c r="C651" t="s">
        <v>1342</v>
      </c>
      <c r="D651" t="s">
        <v>49</v>
      </c>
      <c r="E651" t="s">
        <v>1343</v>
      </c>
      <c r="F651">
        <v>2021</v>
      </c>
      <c r="G651">
        <v>0</v>
      </c>
      <c r="H651">
        <v>0</v>
      </c>
      <c r="I651">
        <v>0</v>
      </c>
      <c r="J651">
        <v>0</v>
      </c>
      <c r="K651">
        <v>5.6000000000000001E-2</v>
      </c>
      <c r="L651">
        <v>0.3</v>
      </c>
      <c r="M651" t="s">
        <v>51</v>
      </c>
    </row>
    <row r="652" spans="1:13">
      <c r="A652" t="s">
        <v>46</v>
      </c>
      <c r="B652" t="s">
        <v>58</v>
      </c>
      <c r="C652" t="s">
        <v>1344</v>
      </c>
      <c r="D652" t="s">
        <v>49</v>
      </c>
      <c r="E652" t="s">
        <v>1345</v>
      </c>
      <c r="F652">
        <v>2021</v>
      </c>
      <c r="G652">
        <v>0</v>
      </c>
      <c r="H652">
        <v>0</v>
      </c>
      <c r="I652">
        <v>0</v>
      </c>
      <c r="J652">
        <v>0</v>
      </c>
      <c r="K652">
        <v>0.13</v>
      </c>
      <c r="L652">
        <v>0.3</v>
      </c>
      <c r="M652" t="s">
        <v>51</v>
      </c>
    </row>
    <row r="653" spans="1:13">
      <c r="A653" t="s">
        <v>46</v>
      </c>
      <c r="B653" t="s">
        <v>58</v>
      </c>
      <c r="C653" t="s">
        <v>1346</v>
      </c>
      <c r="D653" t="s">
        <v>49</v>
      </c>
      <c r="E653" t="s">
        <v>1347</v>
      </c>
      <c r="F653">
        <v>2021</v>
      </c>
      <c r="G653">
        <v>0</v>
      </c>
      <c r="H653">
        <v>0</v>
      </c>
      <c r="I653">
        <v>0</v>
      </c>
      <c r="J653">
        <v>0</v>
      </c>
      <c r="K653">
        <v>9.7000000000000003E-2</v>
      </c>
      <c r="L653">
        <v>0.3</v>
      </c>
      <c r="M653" t="s">
        <v>51</v>
      </c>
    </row>
    <row r="654" spans="1:13">
      <c r="A654" t="s">
        <v>46</v>
      </c>
      <c r="B654" t="s">
        <v>58</v>
      </c>
      <c r="C654" t="s">
        <v>1348</v>
      </c>
      <c r="D654" t="s">
        <v>49</v>
      </c>
      <c r="E654" t="s">
        <v>1349</v>
      </c>
      <c r="F654">
        <v>2019</v>
      </c>
      <c r="G654">
        <v>0</v>
      </c>
      <c r="H654">
        <v>0</v>
      </c>
      <c r="I654">
        <v>0</v>
      </c>
      <c r="J654">
        <v>0</v>
      </c>
      <c r="K654">
        <v>0.38500000000000001</v>
      </c>
      <c r="L654">
        <v>0.3</v>
      </c>
      <c r="M654" t="s">
        <v>51</v>
      </c>
    </row>
    <row r="655" spans="1:13">
      <c r="A655" t="s">
        <v>46</v>
      </c>
      <c r="B655" t="s">
        <v>58</v>
      </c>
      <c r="C655" t="s">
        <v>1350</v>
      </c>
      <c r="D655" t="s">
        <v>49</v>
      </c>
      <c r="E655" t="s">
        <v>1351</v>
      </c>
      <c r="F655">
        <v>2021</v>
      </c>
      <c r="G655">
        <v>0</v>
      </c>
      <c r="H655">
        <v>0</v>
      </c>
      <c r="I655">
        <v>0</v>
      </c>
      <c r="J655">
        <v>0</v>
      </c>
      <c r="K655">
        <v>3.6999999999999998E-2</v>
      </c>
      <c r="L655">
        <v>0.3</v>
      </c>
      <c r="M655" t="s">
        <v>51</v>
      </c>
    </row>
    <row r="656" spans="1:13">
      <c r="A656" t="s">
        <v>46</v>
      </c>
      <c r="B656" t="s">
        <v>58</v>
      </c>
      <c r="C656" t="s">
        <v>1352</v>
      </c>
      <c r="D656" t="s">
        <v>49</v>
      </c>
      <c r="E656" t="s">
        <v>1353</v>
      </c>
      <c r="F656">
        <v>2021</v>
      </c>
      <c r="G656">
        <v>0</v>
      </c>
      <c r="H656">
        <v>0</v>
      </c>
      <c r="I656">
        <v>0</v>
      </c>
      <c r="J656">
        <v>0</v>
      </c>
      <c r="K656">
        <v>1.7999999999999999E-2</v>
      </c>
      <c r="L656">
        <v>0.3</v>
      </c>
      <c r="M656" t="s">
        <v>51</v>
      </c>
    </row>
    <row r="657" spans="1:13">
      <c r="A657" t="s">
        <v>46</v>
      </c>
      <c r="B657" t="s">
        <v>58</v>
      </c>
      <c r="C657" t="s">
        <v>1354</v>
      </c>
      <c r="D657" t="s">
        <v>49</v>
      </c>
      <c r="E657" t="s">
        <v>1355</v>
      </c>
      <c r="F657">
        <v>2021</v>
      </c>
      <c r="G657">
        <v>0</v>
      </c>
      <c r="H657">
        <v>0</v>
      </c>
      <c r="I657">
        <v>0</v>
      </c>
      <c r="J657">
        <v>0</v>
      </c>
      <c r="K657">
        <v>0.13200000000000001</v>
      </c>
      <c r="L657">
        <v>0.3</v>
      </c>
      <c r="M657" t="s">
        <v>51</v>
      </c>
    </row>
    <row r="658" spans="1:13">
      <c r="A658" t="s">
        <v>46</v>
      </c>
      <c r="B658" t="s">
        <v>58</v>
      </c>
      <c r="C658" t="s">
        <v>1356</v>
      </c>
      <c r="D658" t="s">
        <v>49</v>
      </c>
      <c r="E658" t="s">
        <v>1357</v>
      </c>
      <c r="F658">
        <v>2021</v>
      </c>
      <c r="G658">
        <v>0</v>
      </c>
      <c r="H658">
        <v>0</v>
      </c>
      <c r="I658">
        <v>0</v>
      </c>
      <c r="J658">
        <v>0</v>
      </c>
      <c r="K658">
        <v>0.28000000000000003</v>
      </c>
      <c r="L658">
        <v>0.3</v>
      </c>
      <c r="M658" t="s">
        <v>51</v>
      </c>
    </row>
    <row r="659" spans="1:13">
      <c r="A659" t="s">
        <v>46</v>
      </c>
      <c r="B659" t="s">
        <v>58</v>
      </c>
      <c r="C659" t="s">
        <v>1358</v>
      </c>
      <c r="D659" t="s">
        <v>49</v>
      </c>
      <c r="E659" t="s">
        <v>1359</v>
      </c>
      <c r="F659">
        <v>2021</v>
      </c>
      <c r="G659">
        <v>0</v>
      </c>
      <c r="H659">
        <v>0</v>
      </c>
      <c r="I659">
        <v>0</v>
      </c>
      <c r="J659">
        <v>0</v>
      </c>
      <c r="K659">
        <v>0.224</v>
      </c>
      <c r="L659">
        <v>0.3</v>
      </c>
      <c r="M659" t="s">
        <v>51</v>
      </c>
    </row>
    <row r="660" spans="1:13">
      <c r="A660" t="s">
        <v>46</v>
      </c>
      <c r="B660" t="s">
        <v>58</v>
      </c>
      <c r="C660" t="s">
        <v>1360</v>
      </c>
      <c r="D660" t="s">
        <v>49</v>
      </c>
      <c r="E660" t="s">
        <v>1361</v>
      </c>
      <c r="F660">
        <v>2021</v>
      </c>
      <c r="G660">
        <v>0</v>
      </c>
      <c r="H660">
        <v>0</v>
      </c>
      <c r="I660">
        <v>0</v>
      </c>
      <c r="J660">
        <v>0</v>
      </c>
      <c r="K660">
        <v>0.14899999999999999</v>
      </c>
      <c r="L660">
        <v>0.3</v>
      </c>
      <c r="M660" t="s">
        <v>51</v>
      </c>
    </row>
    <row r="661" spans="1:13">
      <c r="A661" t="s">
        <v>46</v>
      </c>
      <c r="B661" t="s">
        <v>58</v>
      </c>
      <c r="C661" t="s">
        <v>1362</v>
      </c>
      <c r="D661" t="s">
        <v>49</v>
      </c>
      <c r="E661" t="s">
        <v>1363</v>
      </c>
      <c r="F661">
        <v>2021</v>
      </c>
      <c r="G661">
        <v>0</v>
      </c>
      <c r="H661">
        <v>0</v>
      </c>
      <c r="I661">
        <v>0</v>
      </c>
      <c r="J661">
        <v>0</v>
      </c>
      <c r="K661">
        <v>0.14699999999999999</v>
      </c>
      <c r="L661">
        <v>0.3</v>
      </c>
      <c r="M661" t="s">
        <v>51</v>
      </c>
    </row>
    <row r="662" spans="1:13">
      <c r="A662" t="s">
        <v>46</v>
      </c>
      <c r="B662" t="s">
        <v>58</v>
      </c>
      <c r="C662" t="s">
        <v>1364</v>
      </c>
      <c r="D662" t="s">
        <v>49</v>
      </c>
      <c r="E662" t="s">
        <v>1365</v>
      </c>
      <c r="F662">
        <v>2021</v>
      </c>
      <c r="G662">
        <v>0</v>
      </c>
      <c r="H662">
        <v>0</v>
      </c>
      <c r="I662">
        <v>0</v>
      </c>
      <c r="J662">
        <v>0</v>
      </c>
      <c r="K662">
        <v>0.13</v>
      </c>
      <c r="L662">
        <v>0.3</v>
      </c>
      <c r="M662" t="s">
        <v>51</v>
      </c>
    </row>
    <row r="663" spans="1:13">
      <c r="A663" t="s">
        <v>46</v>
      </c>
      <c r="B663" t="s">
        <v>58</v>
      </c>
      <c r="C663" t="s">
        <v>1366</v>
      </c>
      <c r="D663" t="s">
        <v>49</v>
      </c>
      <c r="E663" t="s">
        <v>1367</v>
      </c>
      <c r="F663">
        <v>2021</v>
      </c>
      <c r="G663">
        <v>0</v>
      </c>
      <c r="H663">
        <v>0</v>
      </c>
      <c r="I663">
        <v>0</v>
      </c>
      <c r="J663">
        <v>0</v>
      </c>
      <c r="K663">
        <v>0.26400000000000001</v>
      </c>
      <c r="L663">
        <v>0.3</v>
      </c>
      <c r="M663" t="s">
        <v>51</v>
      </c>
    </row>
    <row r="664" spans="1:13">
      <c r="A664" t="s">
        <v>46</v>
      </c>
      <c r="B664" t="s">
        <v>58</v>
      </c>
      <c r="C664" t="s">
        <v>1368</v>
      </c>
      <c r="D664" t="s">
        <v>49</v>
      </c>
      <c r="E664" t="s">
        <v>1369</v>
      </c>
      <c r="F664">
        <v>2021</v>
      </c>
      <c r="G664">
        <v>0</v>
      </c>
      <c r="H664">
        <v>0</v>
      </c>
      <c r="I664">
        <v>0</v>
      </c>
      <c r="J664">
        <v>0</v>
      </c>
      <c r="K664">
        <v>1.6E-2</v>
      </c>
      <c r="L664">
        <v>0.3</v>
      </c>
      <c r="M664" t="s">
        <v>51</v>
      </c>
    </row>
    <row r="665" spans="1:13">
      <c r="A665" t="s">
        <v>46</v>
      </c>
      <c r="B665" t="s">
        <v>58</v>
      </c>
      <c r="C665" t="s">
        <v>1370</v>
      </c>
      <c r="D665" t="s">
        <v>49</v>
      </c>
      <c r="E665" t="s">
        <v>1371</v>
      </c>
      <c r="F665">
        <v>2021</v>
      </c>
      <c r="G665">
        <v>0</v>
      </c>
      <c r="H665">
        <v>0</v>
      </c>
      <c r="I665">
        <v>0</v>
      </c>
      <c r="J665">
        <v>0</v>
      </c>
      <c r="K665">
        <v>6.9000000000000006E-2</v>
      </c>
      <c r="L665">
        <v>0.3</v>
      </c>
      <c r="M665" t="s">
        <v>51</v>
      </c>
    </row>
    <row r="666" spans="1:13">
      <c r="A666" t="s">
        <v>46</v>
      </c>
      <c r="B666" t="s">
        <v>58</v>
      </c>
      <c r="C666" t="s">
        <v>1372</v>
      </c>
      <c r="D666" t="s">
        <v>49</v>
      </c>
      <c r="E666" t="s">
        <v>1373</v>
      </c>
      <c r="F666">
        <v>2019</v>
      </c>
      <c r="G666">
        <v>0</v>
      </c>
      <c r="H666">
        <v>0</v>
      </c>
      <c r="I666">
        <v>0</v>
      </c>
      <c r="J666">
        <v>0</v>
      </c>
      <c r="K666">
        <v>0.38500000000000001</v>
      </c>
      <c r="L666">
        <v>0.3</v>
      </c>
      <c r="M666" t="s">
        <v>51</v>
      </c>
    </row>
    <row r="667" spans="1:13">
      <c r="A667" t="s">
        <v>46</v>
      </c>
      <c r="B667" t="s">
        <v>58</v>
      </c>
      <c r="C667" t="s">
        <v>1374</v>
      </c>
      <c r="D667" t="s">
        <v>49</v>
      </c>
      <c r="E667" t="s">
        <v>1375</v>
      </c>
      <c r="F667">
        <v>2021</v>
      </c>
      <c r="G667">
        <v>0</v>
      </c>
      <c r="H667">
        <v>0</v>
      </c>
      <c r="I667">
        <v>0</v>
      </c>
      <c r="J667">
        <v>0</v>
      </c>
      <c r="K667">
        <v>0.16400000000000001</v>
      </c>
      <c r="L667">
        <v>0.3</v>
      </c>
      <c r="M667" t="s">
        <v>51</v>
      </c>
    </row>
    <row r="668" spans="1:13">
      <c r="A668" t="s">
        <v>46</v>
      </c>
      <c r="B668" t="s">
        <v>58</v>
      </c>
      <c r="C668" t="s">
        <v>1376</v>
      </c>
      <c r="D668" t="s">
        <v>49</v>
      </c>
      <c r="E668" t="s">
        <v>1377</v>
      </c>
      <c r="F668">
        <v>2021</v>
      </c>
      <c r="G668">
        <v>0</v>
      </c>
      <c r="H668">
        <v>0</v>
      </c>
      <c r="I668">
        <v>0</v>
      </c>
      <c r="J668">
        <v>0</v>
      </c>
      <c r="K668">
        <v>0.27700000000000002</v>
      </c>
      <c r="L668">
        <v>0.3</v>
      </c>
      <c r="M668" t="s">
        <v>51</v>
      </c>
    </row>
    <row r="669" spans="1:13">
      <c r="A669" t="s">
        <v>46</v>
      </c>
      <c r="B669" t="s">
        <v>58</v>
      </c>
      <c r="C669" t="s">
        <v>1378</v>
      </c>
      <c r="D669" t="s">
        <v>49</v>
      </c>
      <c r="E669" t="s">
        <v>1379</v>
      </c>
      <c r="F669">
        <v>2021</v>
      </c>
      <c r="G669">
        <v>0</v>
      </c>
      <c r="H669">
        <v>0</v>
      </c>
      <c r="I669">
        <v>0</v>
      </c>
      <c r="J669">
        <v>0</v>
      </c>
      <c r="K669">
        <v>0.157</v>
      </c>
      <c r="L669">
        <v>0.3</v>
      </c>
      <c r="M669" t="s">
        <v>51</v>
      </c>
    </row>
    <row r="670" spans="1:13">
      <c r="A670" t="s">
        <v>46</v>
      </c>
      <c r="B670" t="s">
        <v>58</v>
      </c>
      <c r="C670" t="s">
        <v>1380</v>
      </c>
      <c r="D670" t="s">
        <v>49</v>
      </c>
      <c r="E670" t="s">
        <v>1381</v>
      </c>
      <c r="F670">
        <v>2021</v>
      </c>
      <c r="G670">
        <v>0</v>
      </c>
      <c r="H670">
        <v>0</v>
      </c>
      <c r="I670">
        <v>0</v>
      </c>
      <c r="J670">
        <v>0</v>
      </c>
      <c r="K670">
        <v>1.7000000000000001E-2</v>
      </c>
      <c r="L670">
        <v>0.3</v>
      </c>
      <c r="M670" t="s">
        <v>51</v>
      </c>
    </row>
    <row r="671" spans="1:13">
      <c r="A671" t="s">
        <v>46</v>
      </c>
      <c r="B671" t="s">
        <v>58</v>
      </c>
      <c r="C671" t="s">
        <v>1382</v>
      </c>
      <c r="D671" t="s">
        <v>49</v>
      </c>
      <c r="E671" t="s">
        <v>1383</v>
      </c>
      <c r="F671">
        <v>2020</v>
      </c>
      <c r="G671">
        <v>0</v>
      </c>
      <c r="H671">
        <v>0</v>
      </c>
      <c r="I671">
        <v>0</v>
      </c>
      <c r="J671">
        <v>0</v>
      </c>
      <c r="K671">
        <v>1.9E-2</v>
      </c>
      <c r="L671">
        <v>0.3</v>
      </c>
      <c r="M671" t="s">
        <v>51</v>
      </c>
    </row>
    <row r="672" spans="1:13">
      <c r="A672" t="s">
        <v>46</v>
      </c>
      <c r="B672" t="s">
        <v>58</v>
      </c>
      <c r="C672" t="s">
        <v>1384</v>
      </c>
      <c r="D672" t="s">
        <v>49</v>
      </c>
      <c r="E672" t="s">
        <v>1385</v>
      </c>
      <c r="F672">
        <v>2020</v>
      </c>
      <c r="G672">
        <v>0</v>
      </c>
      <c r="H672">
        <v>0</v>
      </c>
      <c r="I672">
        <v>0</v>
      </c>
      <c r="J672">
        <v>0</v>
      </c>
      <c r="K672">
        <v>0.153</v>
      </c>
      <c r="L672">
        <v>0.3</v>
      </c>
      <c r="M672" t="s">
        <v>51</v>
      </c>
    </row>
    <row r="673" spans="1:13">
      <c r="A673" t="s">
        <v>46</v>
      </c>
      <c r="B673" t="s">
        <v>58</v>
      </c>
      <c r="C673" t="s">
        <v>1386</v>
      </c>
      <c r="D673" t="s">
        <v>49</v>
      </c>
      <c r="E673" t="s">
        <v>1387</v>
      </c>
      <c r="F673">
        <v>2021</v>
      </c>
      <c r="G673">
        <v>0</v>
      </c>
      <c r="H673">
        <v>0</v>
      </c>
      <c r="I673">
        <v>0</v>
      </c>
      <c r="J673">
        <v>0</v>
      </c>
      <c r="K673">
        <v>3.5000000000000003E-2</v>
      </c>
      <c r="L673">
        <v>0.3</v>
      </c>
      <c r="M673" t="s">
        <v>51</v>
      </c>
    </row>
    <row r="674" spans="1:13">
      <c r="A674" t="s">
        <v>46</v>
      </c>
      <c r="B674" t="s">
        <v>58</v>
      </c>
      <c r="C674" t="s">
        <v>1388</v>
      </c>
      <c r="D674" t="s">
        <v>49</v>
      </c>
      <c r="E674" t="s">
        <v>1389</v>
      </c>
      <c r="F674">
        <v>2021</v>
      </c>
      <c r="G674">
        <v>0</v>
      </c>
      <c r="H674">
        <v>0</v>
      </c>
      <c r="I674">
        <v>0</v>
      </c>
      <c r="J674">
        <v>0</v>
      </c>
      <c r="K674">
        <v>0.19400000000000001</v>
      </c>
      <c r="L674">
        <v>0.3</v>
      </c>
      <c r="M674" t="s">
        <v>51</v>
      </c>
    </row>
    <row r="675" spans="1:13">
      <c r="A675" t="s">
        <v>46</v>
      </c>
      <c r="B675" t="s">
        <v>58</v>
      </c>
      <c r="C675" t="s">
        <v>1390</v>
      </c>
      <c r="D675" t="s">
        <v>49</v>
      </c>
      <c r="E675" t="s">
        <v>1391</v>
      </c>
      <c r="F675">
        <v>2021</v>
      </c>
      <c r="G675">
        <v>0</v>
      </c>
      <c r="H675">
        <v>0</v>
      </c>
      <c r="I675">
        <v>0</v>
      </c>
      <c r="J675">
        <v>0</v>
      </c>
      <c r="K675">
        <v>0.153</v>
      </c>
      <c r="L675">
        <v>0.3</v>
      </c>
      <c r="M675" t="s">
        <v>51</v>
      </c>
    </row>
    <row r="676" spans="1:13">
      <c r="A676" t="s">
        <v>46</v>
      </c>
      <c r="B676" t="s">
        <v>58</v>
      </c>
      <c r="C676" t="s">
        <v>1392</v>
      </c>
      <c r="D676" t="s">
        <v>49</v>
      </c>
      <c r="E676" t="s">
        <v>1393</v>
      </c>
      <c r="F676">
        <v>2021</v>
      </c>
      <c r="G676">
        <v>0</v>
      </c>
      <c r="H676">
        <v>0</v>
      </c>
      <c r="I676">
        <v>0</v>
      </c>
      <c r="J676">
        <v>0</v>
      </c>
      <c r="K676">
        <v>2.5000000000000001E-2</v>
      </c>
      <c r="L676">
        <v>0.3</v>
      </c>
      <c r="M676" t="s">
        <v>51</v>
      </c>
    </row>
    <row r="677" spans="1:13">
      <c r="A677" t="s">
        <v>46</v>
      </c>
      <c r="B677" t="s">
        <v>58</v>
      </c>
      <c r="C677" t="s">
        <v>1394</v>
      </c>
      <c r="D677" t="s">
        <v>49</v>
      </c>
      <c r="E677" t="s">
        <v>1395</v>
      </c>
      <c r="F677">
        <v>2021</v>
      </c>
      <c r="G677">
        <v>0</v>
      </c>
      <c r="H677">
        <v>0</v>
      </c>
      <c r="I677">
        <v>0</v>
      </c>
      <c r="J677">
        <v>0</v>
      </c>
      <c r="K677">
        <v>0.129</v>
      </c>
      <c r="L677">
        <v>0.3</v>
      </c>
      <c r="M677" t="s">
        <v>51</v>
      </c>
    </row>
    <row r="678" spans="1:13">
      <c r="A678" t="s">
        <v>46</v>
      </c>
      <c r="B678" t="s">
        <v>58</v>
      </c>
      <c r="C678" t="s">
        <v>1396</v>
      </c>
      <c r="D678" t="s">
        <v>49</v>
      </c>
      <c r="E678" t="s">
        <v>1397</v>
      </c>
      <c r="F678">
        <v>2021</v>
      </c>
      <c r="G678">
        <v>0</v>
      </c>
      <c r="H678">
        <v>0</v>
      </c>
      <c r="I678">
        <v>0</v>
      </c>
      <c r="J678">
        <v>0</v>
      </c>
      <c r="K678">
        <v>0.27800000000000002</v>
      </c>
      <c r="L678">
        <v>0.3</v>
      </c>
      <c r="M678" t="s">
        <v>51</v>
      </c>
    </row>
    <row r="679" spans="1:13">
      <c r="A679" t="s">
        <v>46</v>
      </c>
      <c r="B679" t="s">
        <v>58</v>
      </c>
      <c r="C679" t="s">
        <v>1398</v>
      </c>
      <c r="D679" t="s">
        <v>49</v>
      </c>
      <c r="E679" t="s">
        <v>1399</v>
      </c>
      <c r="F679">
        <v>2021</v>
      </c>
      <c r="G679">
        <v>0</v>
      </c>
      <c r="H679">
        <v>0</v>
      </c>
      <c r="I679">
        <v>0</v>
      </c>
      <c r="J679">
        <v>0</v>
      </c>
      <c r="K679">
        <v>5.6000000000000001E-2</v>
      </c>
      <c r="L679">
        <v>0.3</v>
      </c>
      <c r="M679" t="s">
        <v>51</v>
      </c>
    </row>
    <row r="680" spans="1:13">
      <c r="A680" t="s">
        <v>46</v>
      </c>
      <c r="B680" t="s">
        <v>58</v>
      </c>
      <c r="C680" t="s">
        <v>1400</v>
      </c>
      <c r="D680" t="s">
        <v>49</v>
      </c>
      <c r="E680" t="s">
        <v>1401</v>
      </c>
      <c r="F680">
        <v>2021</v>
      </c>
      <c r="G680">
        <v>0</v>
      </c>
      <c r="H680">
        <v>0</v>
      </c>
      <c r="I680">
        <v>0</v>
      </c>
      <c r="J680">
        <v>0</v>
      </c>
      <c r="K680">
        <v>3.1E-2</v>
      </c>
      <c r="L680">
        <v>0.3</v>
      </c>
      <c r="M680" t="s">
        <v>51</v>
      </c>
    </row>
    <row r="681" spans="1:13">
      <c r="A681" t="s">
        <v>46</v>
      </c>
      <c r="B681" t="s">
        <v>58</v>
      </c>
      <c r="C681" t="s">
        <v>1402</v>
      </c>
      <c r="D681" t="s">
        <v>49</v>
      </c>
      <c r="E681" t="s">
        <v>1403</v>
      </c>
      <c r="F681">
        <v>2021</v>
      </c>
      <c r="G681">
        <v>0</v>
      </c>
      <c r="H681">
        <v>0</v>
      </c>
      <c r="I681">
        <v>0</v>
      </c>
      <c r="J681">
        <v>0</v>
      </c>
      <c r="K681">
        <v>8.3000000000000004E-2</v>
      </c>
      <c r="L681">
        <v>0.3</v>
      </c>
      <c r="M681" t="s">
        <v>51</v>
      </c>
    </row>
    <row r="682" spans="1:13">
      <c r="A682" t="s">
        <v>46</v>
      </c>
      <c r="B682" t="s">
        <v>58</v>
      </c>
      <c r="C682" t="s">
        <v>1404</v>
      </c>
      <c r="D682" t="s">
        <v>49</v>
      </c>
      <c r="E682" t="s">
        <v>1405</v>
      </c>
      <c r="F682">
        <v>2021</v>
      </c>
      <c r="G682">
        <v>0</v>
      </c>
      <c r="H682">
        <v>0</v>
      </c>
      <c r="I682">
        <v>0</v>
      </c>
      <c r="J682">
        <v>0</v>
      </c>
      <c r="K682">
        <v>5.7000000000000002E-2</v>
      </c>
      <c r="L682">
        <v>0.3</v>
      </c>
      <c r="M682" t="s">
        <v>51</v>
      </c>
    </row>
    <row r="683" spans="1:13">
      <c r="A683" t="s">
        <v>46</v>
      </c>
      <c r="B683" t="s">
        <v>58</v>
      </c>
      <c r="C683" t="s">
        <v>1406</v>
      </c>
      <c r="D683" t="s">
        <v>49</v>
      </c>
      <c r="E683" t="s">
        <v>1407</v>
      </c>
      <c r="F683">
        <v>2021</v>
      </c>
      <c r="G683">
        <v>0</v>
      </c>
      <c r="H683">
        <v>0</v>
      </c>
      <c r="I683">
        <v>0</v>
      </c>
      <c r="J683">
        <v>0</v>
      </c>
      <c r="K683">
        <v>5.8000000000000003E-2</v>
      </c>
      <c r="L683">
        <v>0.3</v>
      </c>
      <c r="M683" t="s">
        <v>51</v>
      </c>
    </row>
    <row r="684" spans="1:13">
      <c r="A684" t="s">
        <v>46</v>
      </c>
      <c r="B684" t="s">
        <v>58</v>
      </c>
      <c r="C684" t="s">
        <v>1408</v>
      </c>
      <c r="D684" t="s">
        <v>49</v>
      </c>
      <c r="E684" t="s">
        <v>1409</v>
      </c>
      <c r="F684">
        <v>2021</v>
      </c>
      <c r="G684">
        <v>0</v>
      </c>
      <c r="H684">
        <v>0</v>
      </c>
      <c r="I684">
        <v>0</v>
      </c>
      <c r="J684">
        <v>0</v>
      </c>
      <c r="K684">
        <v>0.01</v>
      </c>
      <c r="L684">
        <v>0.3</v>
      </c>
      <c r="M684" t="s">
        <v>51</v>
      </c>
    </row>
    <row r="685" spans="1:13">
      <c r="A685" t="s">
        <v>46</v>
      </c>
      <c r="B685" t="s">
        <v>58</v>
      </c>
      <c r="C685" t="s">
        <v>1410</v>
      </c>
      <c r="D685" t="s">
        <v>49</v>
      </c>
      <c r="E685" t="s">
        <v>1411</v>
      </c>
      <c r="F685">
        <v>2021</v>
      </c>
      <c r="G685">
        <v>0</v>
      </c>
      <c r="H685">
        <v>0</v>
      </c>
      <c r="I685">
        <v>0</v>
      </c>
      <c r="J685">
        <v>0</v>
      </c>
      <c r="K685">
        <v>2.4E-2</v>
      </c>
      <c r="L685">
        <v>0.3</v>
      </c>
      <c r="M685" t="s">
        <v>51</v>
      </c>
    </row>
    <row r="686" spans="1:13">
      <c r="A686" t="s">
        <v>46</v>
      </c>
      <c r="B686" t="s">
        <v>58</v>
      </c>
      <c r="C686" t="s">
        <v>1412</v>
      </c>
      <c r="D686" t="s">
        <v>49</v>
      </c>
      <c r="E686" t="s">
        <v>1413</v>
      </c>
      <c r="F686">
        <v>2020</v>
      </c>
      <c r="G686">
        <v>0</v>
      </c>
      <c r="H686">
        <v>0</v>
      </c>
      <c r="I686">
        <v>0</v>
      </c>
      <c r="J686">
        <v>0</v>
      </c>
      <c r="K686">
        <v>1.7000000000000001E-2</v>
      </c>
      <c r="L686">
        <v>0.3</v>
      </c>
      <c r="M686" t="s">
        <v>51</v>
      </c>
    </row>
    <row r="687" spans="1:13">
      <c r="A687" t="s">
        <v>46</v>
      </c>
      <c r="B687" t="s">
        <v>58</v>
      </c>
      <c r="C687" t="s">
        <v>1414</v>
      </c>
      <c r="D687" t="s">
        <v>49</v>
      </c>
      <c r="E687" t="s">
        <v>1415</v>
      </c>
      <c r="F687">
        <v>2021</v>
      </c>
      <c r="G687">
        <v>0</v>
      </c>
      <c r="H687">
        <v>0</v>
      </c>
      <c r="I687">
        <v>0</v>
      </c>
      <c r="J687">
        <v>0</v>
      </c>
      <c r="K687">
        <v>0.02</v>
      </c>
      <c r="L687">
        <v>0.3</v>
      </c>
      <c r="M687" t="s">
        <v>51</v>
      </c>
    </row>
    <row r="688" spans="1:13">
      <c r="A688" t="s">
        <v>46</v>
      </c>
      <c r="B688" t="s">
        <v>58</v>
      </c>
      <c r="C688" t="s">
        <v>1416</v>
      </c>
      <c r="D688" t="s">
        <v>49</v>
      </c>
      <c r="E688" t="s">
        <v>1417</v>
      </c>
      <c r="F688">
        <v>2021</v>
      </c>
      <c r="G688">
        <v>0</v>
      </c>
      <c r="H688">
        <v>0</v>
      </c>
      <c r="I688">
        <v>0</v>
      </c>
      <c r="J688">
        <v>0</v>
      </c>
      <c r="K688">
        <v>4.0000000000000001E-3</v>
      </c>
      <c r="L688">
        <v>0.3</v>
      </c>
      <c r="M688" t="s">
        <v>51</v>
      </c>
    </row>
    <row r="689" spans="1:13">
      <c r="A689" t="s">
        <v>46</v>
      </c>
      <c r="B689" t="s">
        <v>58</v>
      </c>
      <c r="C689" t="s">
        <v>1418</v>
      </c>
      <c r="D689" t="s">
        <v>49</v>
      </c>
      <c r="E689" t="s">
        <v>1419</v>
      </c>
      <c r="F689">
        <v>2021</v>
      </c>
      <c r="G689">
        <v>0</v>
      </c>
      <c r="H689">
        <v>0</v>
      </c>
      <c r="I689">
        <v>0</v>
      </c>
      <c r="J689">
        <v>0</v>
      </c>
      <c r="K689">
        <v>4.0000000000000001E-3</v>
      </c>
      <c r="L689">
        <v>0.3</v>
      </c>
      <c r="M689" t="s">
        <v>51</v>
      </c>
    </row>
    <row r="690" spans="1:13">
      <c r="A690" t="s">
        <v>46</v>
      </c>
      <c r="B690" t="s">
        <v>58</v>
      </c>
      <c r="C690" t="s">
        <v>1420</v>
      </c>
      <c r="D690" t="s">
        <v>49</v>
      </c>
      <c r="E690" t="s">
        <v>1421</v>
      </c>
      <c r="F690">
        <v>2021</v>
      </c>
      <c r="G690">
        <v>0</v>
      </c>
      <c r="H690">
        <v>0</v>
      </c>
      <c r="I690">
        <v>0</v>
      </c>
      <c r="J690">
        <v>0</v>
      </c>
      <c r="K690">
        <v>1.7000000000000001E-2</v>
      </c>
      <c r="L690">
        <v>0.3</v>
      </c>
      <c r="M690" t="s">
        <v>51</v>
      </c>
    </row>
    <row r="691" spans="1:13">
      <c r="A691" t="s">
        <v>46</v>
      </c>
      <c r="B691" t="s">
        <v>58</v>
      </c>
      <c r="C691" t="s">
        <v>1422</v>
      </c>
      <c r="D691" t="s">
        <v>49</v>
      </c>
      <c r="E691" t="s">
        <v>1423</v>
      </c>
      <c r="F691">
        <v>2021</v>
      </c>
      <c r="G691">
        <v>0</v>
      </c>
      <c r="H691">
        <v>0</v>
      </c>
      <c r="I691">
        <v>0</v>
      </c>
      <c r="J691">
        <v>0</v>
      </c>
      <c r="K691">
        <v>0.32800000000000001</v>
      </c>
      <c r="L691">
        <v>0.3</v>
      </c>
      <c r="M691" t="s">
        <v>51</v>
      </c>
    </row>
    <row r="692" spans="1:13">
      <c r="A692" t="s">
        <v>46</v>
      </c>
      <c r="B692" t="s">
        <v>58</v>
      </c>
      <c r="C692" t="s">
        <v>1424</v>
      </c>
      <c r="D692" t="s">
        <v>49</v>
      </c>
      <c r="E692" t="s">
        <v>1425</v>
      </c>
      <c r="F692">
        <v>2021</v>
      </c>
      <c r="G692">
        <v>0</v>
      </c>
      <c r="H692">
        <v>0</v>
      </c>
      <c r="I692">
        <v>0</v>
      </c>
      <c r="J692">
        <v>0</v>
      </c>
      <c r="K692">
        <v>0.26200000000000001</v>
      </c>
      <c r="L692">
        <v>0.3</v>
      </c>
      <c r="M692" t="s">
        <v>51</v>
      </c>
    </row>
    <row r="693" spans="1:13">
      <c r="A693" t="s">
        <v>46</v>
      </c>
      <c r="B693" t="s">
        <v>58</v>
      </c>
      <c r="C693" t="s">
        <v>1426</v>
      </c>
      <c r="D693" t="s">
        <v>49</v>
      </c>
      <c r="E693" t="s">
        <v>1427</v>
      </c>
      <c r="F693">
        <v>2019</v>
      </c>
      <c r="G693">
        <v>0</v>
      </c>
      <c r="H693">
        <v>0</v>
      </c>
      <c r="I693">
        <v>0</v>
      </c>
      <c r="J693">
        <v>0</v>
      </c>
      <c r="K693">
        <v>0.38500000000000001</v>
      </c>
      <c r="L693">
        <v>0.3</v>
      </c>
      <c r="M693" t="s">
        <v>51</v>
      </c>
    </row>
    <row r="694" spans="1:13">
      <c r="A694" t="s">
        <v>46</v>
      </c>
      <c r="B694" t="s">
        <v>58</v>
      </c>
      <c r="C694" t="s">
        <v>1428</v>
      </c>
      <c r="D694" t="s">
        <v>49</v>
      </c>
      <c r="E694" t="s">
        <v>1429</v>
      </c>
      <c r="F694">
        <v>2019</v>
      </c>
      <c r="G694">
        <v>0</v>
      </c>
      <c r="H694">
        <v>0</v>
      </c>
      <c r="I694">
        <v>0</v>
      </c>
      <c r="J694">
        <v>0</v>
      </c>
      <c r="K694">
        <v>0.38500000000000001</v>
      </c>
      <c r="L694">
        <v>0.3</v>
      </c>
      <c r="M694" t="s">
        <v>51</v>
      </c>
    </row>
    <row r="695" spans="1:13">
      <c r="A695" t="s">
        <v>46</v>
      </c>
      <c r="B695" t="s">
        <v>58</v>
      </c>
      <c r="C695" t="s">
        <v>1430</v>
      </c>
      <c r="D695" t="s">
        <v>49</v>
      </c>
      <c r="E695" t="s">
        <v>1431</v>
      </c>
      <c r="F695">
        <v>2021</v>
      </c>
      <c r="G695">
        <v>0</v>
      </c>
      <c r="H695">
        <v>0</v>
      </c>
      <c r="I695">
        <v>0</v>
      </c>
      <c r="J695">
        <v>0</v>
      </c>
      <c r="K695">
        <v>0.251</v>
      </c>
      <c r="L695">
        <v>0.3</v>
      </c>
      <c r="M695" t="s">
        <v>51</v>
      </c>
    </row>
    <row r="696" spans="1:13">
      <c r="A696" t="s">
        <v>46</v>
      </c>
      <c r="B696" t="s">
        <v>58</v>
      </c>
      <c r="C696" t="s">
        <v>1432</v>
      </c>
      <c r="D696" t="s">
        <v>49</v>
      </c>
      <c r="E696" t="s">
        <v>1433</v>
      </c>
      <c r="F696">
        <v>2021</v>
      </c>
      <c r="G696">
        <v>0</v>
      </c>
      <c r="H696">
        <v>0</v>
      </c>
      <c r="I696">
        <v>0</v>
      </c>
      <c r="J696">
        <v>0</v>
      </c>
      <c r="K696">
        <v>9.0999999999999998E-2</v>
      </c>
      <c r="L696">
        <v>0.3</v>
      </c>
      <c r="M696" t="s">
        <v>51</v>
      </c>
    </row>
    <row r="697" spans="1:13">
      <c r="A697" t="s">
        <v>46</v>
      </c>
      <c r="B697" t="s">
        <v>58</v>
      </c>
      <c r="C697" t="s">
        <v>1434</v>
      </c>
      <c r="D697" t="s">
        <v>49</v>
      </c>
      <c r="E697" t="s">
        <v>1435</v>
      </c>
      <c r="F697">
        <v>2021</v>
      </c>
      <c r="G697">
        <v>0</v>
      </c>
      <c r="H697">
        <v>0</v>
      </c>
      <c r="I697">
        <v>0</v>
      </c>
      <c r="J697">
        <v>0</v>
      </c>
      <c r="K697">
        <v>2.4E-2</v>
      </c>
      <c r="L697">
        <v>0.3</v>
      </c>
      <c r="M697" t="s">
        <v>51</v>
      </c>
    </row>
    <row r="698" spans="1:13">
      <c r="A698" t="s">
        <v>46</v>
      </c>
      <c r="B698" t="s">
        <v>58</v>
      </c>
      <c r="C698" t="s">
        <v>1436</v>
      </c>
      <c r="D698" t="s">
        <v>49</v>
      </c>
      <c r="E698" t="s">
        <v>1437</v>
      </c>
      <c r="F698">
        <v>2021</v>
      </c>
      <c r="G698">
        <v>0</v>
      </c>
      <c r="H698">
        <v>0</v>
      </c>
      <c r="I698">
        <v>0</v>
      </c>
      <c r="J698">
        <v>0</v>
      </c>
      <c r="K698">
        <v>0.109</v>
      </c>
      <c r="L698">
        <v>0.3</v>
      </c>
      <c r="M698" t="s">
        <v>51</v>
      </c>
    </row>
    <row r="699" spans="1:13">
      <c r="A699" t="s">
        <v>46</v>
      </c>
      <c r="B699" t="s">
        <v>58</v>
      </c>
      <c r="C699" t="s">
        <v>1438</v>
      </c>
      <c r="D699" t="s">
        <v>49</v>
      </c>
      <c r="E699" t="s">
        <v>1439</v>
      </c>
      <c r="F699">
        <v>2019</v>
      </c>
      <c r="G699">
        <v>0</v>
      </c>
      <c r="H699">
        <v>0</v>
      </c>
      <c r="I699">
        <v>0</v>
      </c>
      <c r="J699">
        <v>0</v>
      </c>
      <c r="K699">
        <v>0.26300000000000001</v>
      </c>
      <c r="L699">
        <v>0.3</v>
      </c>
      <c r="M699" t="s">
        <v>51</v>
      </c>
    </row>
    <row r="700" spans="1:13">
      <c r="A700" t="s">
        <v>46</v>
      </c>
      <c r="B700" t="s">
        <v>58</v>
      </c>
      <c r="C700" t="s">
        <v>1440</v>
      </c>
      <c r="D700" t="s">
        <v>49</v>
      </c>
      <c r="E700" t="s">
        <v>1441</v>
      </c>
      <c r="F700">
        <v>2021</v>
      </c>
      <c r="G700">
        <v>0</v>
      </c>
      <c r="H700">
        <v>0</v>
      </c>
      <c r="I700">
        <v>0</v>
      </c>
      <c r="J700">
        <v>0</v>
      </c>
      <c r="K700">
        <v>6.6000000000000003E-2</v>
      </c>
      <c r="L700">
        <v>0.3</v>
      </c>
      <c r="M700" t="s">
        <v>51</v>
      </c>
    </row>
    <row r="701" spans="1:13">
      <c r="A701" t="s">
        <v>46</v>
      </c>
      <c r="B701" t="s">
        <v>58</v>
      </c>
      <c r="C701" t="s">
        <v>1442</v>
      </c>
      <c r="D701" t="s">
        <v>49</v>
      </c>
      <c r="E701" t="s">
        <v>1443</v>
      </c>
      <c r="F701">
        <v>2021</v>
      </c>
      <c r="G701">
        <v>0</v>
      </c>
      <c r="H701">
        <v>0</v>
      </c>
      <c r="I701">
        <v>0</v>
      </c>
      <c r="J701">
        <v>0</v>
      </c>
      <c r="K701">
        <v>0.222</v>
      </c>
      <c r="L701">
        <v>0.3</v>
      </c>
      <c r="M701" t="s">
        <v>51</v>
      </c>
    </row>
    <row r="702" spans="1:13">
      <c r="A702" t="s">
        <v>46</v>
      </c>
      <c r="B702" t="s">
        <v>58</v>
      </c>
      <c r="C702" t="s">
        <v>1444</v>
      </c>
      <c r="D702" t="s">
        <v>49</v>
      </c>
      <c r="E702" t="s">
        <v>1445</v>
      </c>
      <c r="F702">
        <v>2021</v>
      </c>
      <c r="G702">
        <v>0</v>
      </c>
      <c r="H702">
        <v>0</v>
      </c>
      <c r="I702">
        <v>0</v>
      </c>
      <c r="J702">
        <v>0</v>
      </c>
      <c r="K702">
        <v>9.4E-2</v>
      </c>
      <c r="L702">
        <v>0.3</v>
      </c>
      <c r="M702" t="s">
        <v>51</v>
      </c>
    </row>
    <row r="703" spans="1:13">
      <c r="A703" t="s">
        <v>46</v>
      </c>
      <c r="B703" t="s">
        <v>58</v>
      </c>
      <c r="C703" t="s">
        <v>1446</v>
      </c>
      <c r="D703" t="s">
        <v>49</v>
      </c>
      <c r="E703" t="s">
        <v>1447</v>
      </c>
      <c r="F703">
        <v>2021</v>
      </c>
      <c r="G703">
        <v>0</v>
      </c>
      <c r="H703">
        <v>0</v>
      </c>
      <c r="I703">
        <v>0</v>
      </c>
      <c r="J703">
        <v>0</v>
      </c>
      <c r="K703">
        <v>0.20200000000000001</v>
      </c>
      <c r="L703">
        <v>0.3</v>
      </c>
      <c r="M703" t="s">
        <v>51</v>
      </c>
    </row>
    <row r="704" spans="1:13">
      <c r="A704" t="s">
        <v>46</v>
      </c>
      <c r="B704" t="s">
        <v>58</v>
      </c>
      <c r="C704" t="s">
        <v>1448</v>
      </c>
      <c r="D704" t="s">
        <v>49</v>
      </c>
      <c r="E704" t="s">
        <v>1449</v>
      </c>
      <c r="F704">
        <v>2021</v>
      </c>
      <c r="G704">
        <v>0</v>
      </c>
      <c r="H704">
        <v>0</v>
      </c>
      <c r="I704">
        <v>0</v>
      </c>
      <c r="J704">
        <v>0</v>
      </c>
      <c r="K704">
        <v>0.19600000000000001</v>
      </c>
      <c r="L704">
        <v>0.3</v>
      </c>
      <c r="M704" t="s">
        <v>51</v>
      </c>
    </row>
    <row r="705" spans="1:13">
      <c r="A705" t="s">
        <v>46</v>
      </c>
      <c r="B705" t="s">
        <v>58</v>
      </c>
      <c r="C705" t="s">
        <v>1450</v>
      </c>
      <c r="D705" t="s">
        <v>49</v>
      </c>
      <c r="E705" t="s">
        <v>1451</v>
      </c>
      <c r="F705">
        <v>2021</v>
      </c>
      <c r="G705">
        <v>0</v>
      </c>
      <c r="H705">
        <v>0</v>
      </c>
      <c r="I705">
        <v>0</v>
      </c>
      <c r="J705">
        <v>0</v>
      </c>
      <c r="K705">
        <v>9.6000000000000002E-2</v>
      </c>
      <c r="L705">
        <v>0.3</v>
      </c>
      <c r="M705" t="s">
        <v>51</v>
      </c>
    </row>
    <row r="706" spans="1:13">
      <c r="A706" t="s">
        <v>46</v>
      </c>
      <c r="B706" t="s">
        <v>58</v>
      </c>
      <c r="C706" t="s">
        <v>1452</v>
      </c>
      <c r="D706" t="s">
        <v>49</v>
      </c>
      <c r="E706" t="s">
        <v>1453</v>
      </c>
      <c r="F706">
        <v>2021</v>
      </c>
      <c r="G706">
        <v>0</v>
      </c>
      <c r="H706">
        <v>0</v>
      </c>
      <c r="I706">
        <v>0</v>
      </c>
      <c r="J706">
        <v>0</v>
      </c>
      <c r="K706">
        <v>4.0000000000000001E-3</v>
      </c>
      <c r="L706">
        <v>0.3</v>
      </c>
      <c r="M706" t="s">
        <v>51</v>
      </c>
    </row>
    <row r="707" spans="1:13">
      <c r="A707" t="s">
        <v>46</v>
      </c>
      <c r="B707" t="s">
        <v>58</v>
      </c>
      <c r="C707" t="s">
        <v>1454</v>
      </c>
      <c r="D707" t="s">
        <v>49</v>
      </c>
      <c r="E707" t="s">
        <v>1455</v>
      </c>
      <c r="F707">
        <v>2021</v>
      </c>
      <c r="G707">
        <v>0</v>
      </c>
      <c r="H707">
        <v>0</v>
      </c>
      <c r="I707">
        <v>0</v>
      </c>
      <c r="J707">
        <v>0</v>
      </c>
      <c r="K707">
        <v>0.20799999999999999</v>
      </c>
      <c r="L707">
        <v>0.3</v>
      </c>
      <c r="M707" t="s">
        <v>51</v>
      </c>
    </row>
    <row r="708" spans="1:13">
      <c r="A708" t="s">
        <v>46</v>
      </c>
      <c r="B708" t="s">
        <v>58</v>
      </c>
      <c r="C708" t="s">
        <v>1456</v>
      </c>
      <c r="D708" t="s">
        <v>49</v>
      </c>
      <c r="E708" t="s">
        <v>1457</v>
      </c>
      <c r="F708">
        <v>2021</v>
      </c>
      <c r="G708">
        <v>0</v>
      </c>
      <c r="H708">
        <v>0</v>
      </c>
      <c r="I708">
        <v>0</v>
      </c>
      <c r="J708">
        <v>0</v>
      </c>
      <c r="K708">
        <v>0.2</v>
      </c>
      <c r="L708">
        <v>0.3</v>
      </c>
      <c r="M708" t="s">
        <v>51</v>
      </c>
    </row>
    <row r="709" spans="1:13">
      <c r="A709" t="s">
        <v>46</v>
      </c>
      <c r="B709" t="s">
        <v>58</v>
      </c>
      <c r="C709" t="s">
        <v>1458</v>
      </c>
      <c r="D709" t="s">
        <v>49</v>
      </c>
      <c r="E709" t="s">
        <v>1459</v>
      </c>
      <c r="F709">
        <v>2021</v>
      </c>
      <c r="G709">
        <v>0</v>
      </c>
      <c r="H709">
        <v>0</v>
      </c>
      <c r="I709">
        <v>0</v>
      </c>
      <c r="J709">
        <v>0</v>
      </c>
      <c r="K709">
        <v>2.1999999999999999E-2</v>
      </c>
      <c r="L709">
        <v>0.3</v>
      </c>
      <c r="M709" t="s">
        <v>51</v>
      </c>
    </row>
    <row r="710" spans="1:13">
      <c r="A710" t="s">
        <v>46</v>
      </c>
      <c r="B710" t="s">
        <v>58</v>
      </c>
      <c r="C710" t="s">
        <v>1460</v>
      </c>
      <c r="D710" t="s">
        <v>49</v>
      </c>
      <c r="E710" t="s">
        <v>1461</v>
      </c>
      <c r="F710">
        <v>2019</v>
      </c>
      <c r="G710">
        <v>0</v>
      </c>
      <c r="H710">
        <v>0</v>
      </c>
      <c r="I710">
        <v>0</v>
      </c>
      <c r="J710">
        <v>0</v>
      </c>
      <c r="K710">
        <v>0.26300000000000001</v>
      </c>
      <c r="L710">
        <v>0.3</v>
      </c>
      <c r="M710" t="s">
        <v>51</v>
      </c>
    </row>
    <row r="711" spans="1:13">
      <c r="A711" t="s">
        <v>46</v>
      </c>
      <c r="B711" t="s">
        <v>58</v>
      </c>
      <c r="C711" t="s">
        <v>1462</v>
      </c>
      <c r="D711" t="s">
        <v>49</v>
      </c>
      <c r="E711" t="s">
        <v>1463</v>
      </c>
      <c r="F711">
        <v>2021</v>
      </c>
      <c r="G711">
        <v>0</v>
      </c>
      <c r="H711">
        <v>0</v>
      </c>
      <c r="I711">
        <v>0</v>
      </c>
      <c r="J711">
        <v>0</v>
      </c>
      <c r="K711">
        <v>6.7000000000000004E-2</v>
      </c>
      <c r="L711">
        <v>0.3</v>
      </c>
      <c r="M711" t="s">
        <v>51</v>
      </c>
    </row>
    <row r="712" spans="1:13">
      <c r="A712" t="s">
        <v>46</v>
      </c>
      <c r="B712" t="s">
        <v>58</v>
      </c>
      <c r="C712" t="s">
        <v>1464</v>
      </c>
      <c r="D712" t="s">
        <v>49</v>
      </c>
      <c r="E712" t="s">
        <v>1465</v>
      </c>
      <c r="F712">
        <v>2021</v>
      </c>
      <c r="G712">
        <v>0</v>
      </c>
      <c r="H712">
        <v>0</v>
      </c>
      <c r="I712">
        <v>0</v>
      </c>
      <c r="J712">
        <v>0</v>
      </c>
      <c r="K712">
        <v>9.9000000000000005E-2</v>
      </c>
      <c r="L712">
        <v>0.3</v>
      </c>
      <c r="M712" t="s">
        <v>51</v>
      </c>
    </row>
    <row r="713" spans="1:13">
      <c r="A713" t="s">
        <v>46</v>
      </c>
      <c r="B713" t="s">
        <v>58</v>
      </c>
      <c r="C713" t="s">
        <v>1466</v>
      </c>
      <c r="D713" t="s">
        <v>49</v>
      </c>
      <c r="E713" t="s">
        <v>1467</v>
      </c>
      <c r="F713">
        <v>2021</v>
      </c>
      <c r="G713">
        <v>0</v>
      </c>
      <c r="H713">
        <v>0</v>
      </c>
      <c r="I713">
        <v>0</v>
      </c>
      <c r="J713">
        <v>0</v>
      </c>
      <c r="K713">
        <v>3.3000000000000002E-2</v>
      </c>
      <c r="L713">
        <v>0.3</v>
      </c>
      <c r="M713" t="s">
        <v>51</v>
      </c>
    </row>
    <row r="714" spans="1:13">
      <c r="A714" t="s">
        <v>46</v>
      </c>
      <c r="B714" t="s">
        <v>58</v>
      </c>
      <c r="C714" t="s">
        <v>1468</v>
      </c>
      <c r="D714" t="s">
        <v>49</v>
      </c>
      <c r="E714" t="s">
        <v>1469</v>
      </c>
      <c r="F714">
        <v>2021</v>
      </c>
      <c r="G714">
        <v>0</v>
      </c>
      <c r="H714">
        <v>0</v>
      </c>
      <c r="I714">
        <v>0</v>
      </c>
      <c r="J714">
        <v>0</v>
      </c>
      <c r="K714">
        <v>6.8000000000000005E-2</v>
      </c>
      <c r="L714">
        <v>0.3</v>
      </c>
      <c r="M714" t="s">
        <v>51</v>
      </c>
    </row>
    <row r="715" spans="1:13">
      <c r="A715" t="s">
        <v>46</v>
      </c>
      <c r="B715" t="s">
        <v>58</v>
      </c>
      <c r="C715" t="s">
        <v>1470</v>
      </c>
      <c r="D715" t="s">
        <v>49</v>
      </c>
      <c r="E715" t="s">
        <v>1471</v>
      </c>
      <c r="F715">
        <v>2021</v>
      </c>
      <c r="G715">
        <v>0</v>
      </c>
      <c r="H715">
        <v>0</v>
      </c>
      <c r="I715">
        <v>0</v>
      </c>
      <c r="J715">
        <v>0</v>
      </c>
      <c r="K715">
        <v>9.7000000000000003E-2</v>
      </c>
      <c r="L715">
        <v>0.3</v>
      </c>
      <c r="M715" t="s">
        <v>51</v>
      </c>
    </row>
    <row r="716" spans="1:13">
      <c r="A716" t="s">
        <v>46</v>
      </c>
      <c r="B716" t="s">
        <v>58</v>
      </c>
      <c r="C716" t="s">
        <v>1472</v>
      </c>
      <c r="D716" t="s">
        <v>49</v>
      </c>
      <c r="E716" t="s">
        <v>1473</v>
      </c>
      <c r="F716">
        <v>2021</v>
      </c>
      <c r="G716">
        <v>0</v>
      </c>
      <c r="H716">
        <v>0</v>
      </c>
      <c r="I716">
        <v>0</v>
      </c>
      <c r="J716">
        <v>0</v>
      </c>
      <c r="K716">
        <v>6.3E-2</v>
      </c>
      <c r="L716">
        <v>0.3</v>
      </c>
      <c r="M716" t="s">
        <v>51</v>
      </c>
    </row>
    <row r="717" spans="1:13">
      <c r="A717" t="s">
        <v>46</v>
      </c>
      <c r="B717" t="s">
        <v>58</v>
      </c>
      <c r="C717" t="s">
        <v>1474</v>
      </c>
      <c r="D717" t="s">
        <v>49</v>
      </c>
      <c r="E717" t="s">
        <v>1475</v>
      </c>
      <c r="F717">
        <v>2021</v>
      </c>
      <c r="G717">
        <v>0</v>
      </c>
      <c r="H717">
        <v>0</v>
      </c>
      <c r="I717">
        <v>0</v>
      </c>
      <c r="J717">
        <v>0</v>
      </c>
      <c r="K717">
        <v>0.15</v>
      </c>
      <c r="L717">
        <v>0.3</v>
      </c>
      <c r="M717" t="s">
        <v>51</v>
      </c>
    </row>
    <row r="718" spans="1:13">
      <c r="A718" t="s">
        <v>46</v>
      </c>
      <c r="B718" t="s">
        <v>58</v>
      </c>
      <c r="C718" t="s">
        <v>1476</v>
      </c>
      <c r="D718" t="s">
        <v>49</v>
      </c>
      <c r="E718" t="s">
        <v>1477</v>
      </c>
      <c r="F718">
        <v>2020</v>
      </c>
      <c r="G718">
        <v>0</v>
      </c>
      <c r="H718">
        <v>0</v>
      </c>
      <c r="I718">
        <v>0</v>
      </c>
      <c r="J718">
        <v>0</v>
      </c>
      <c r="K718">
        <v>2.1999999999999999E-2</v>
      </c>
      <c r="L718">
        <v>0.3</v>
      </c>
      <c r="M718" t="s">
        <v>51</v>
      </c>
    </row>
    <row r="719" spans="1:13">
      <c r="A719" t="s">
        <v>46</v>
      </c>
      <c r="B719" t="s">
        <v>58</v>
      </c>
      <c r="C719" t="s">
        <v>1478</v>
      </c>
      <c r="D719" t="s">
        <v>49</v>
      </c>
      <c r="E719" t="s">
        <v>1479</v>
      </c>
      <c r="F719">
        <v>2021</v>
      </c>
      <c r="G719">
        <v>0</v>
      </c>
      <c r="H719">
        <v>0</v>
      </c>
      <c r="I719">
        <v>0</v>
      </c>
      <c r="J719">
        <v>0</v>
      </c>
      <c r="K719">
        <v>4.9000000000000002E-2</v>
      </c>
      <c r="L719">
        <v>0.3</v>
      </c>
      <c r="M719" t="s">
        <v>51</v>
      </c>
    </row>
    <row r="720" spans="1:13">
      <c r="A720" t="s">
        <v>46</v>
      </c>
      <c r="B720" t="s">
        <v>58</v>
      </c>
      <c r="C720" t="s">
        <v>1480</v>
      </c>
      <c r="D720" t="s">
        <v>49</v>
      </c>
      <c r="E720" t="s">
        <v>1481</v>
      </c>
      <c r="F720">
        <v>2021</v>
      </c>
      <c r="G720">
        <v>0</v>
      </c>
      <c r="H720">
        <v>0</v>
      </c>
      <c r="I720">
        <v>0</v>
      </c>
      <c r="J720">
        <v>0</v>
      </c>
      <c r="K720">
        <v>0.112</v>
      </c>
      <c r="L720">
        <v>0.3</v>
      </c>
      <c r="M720" t="s">
        <v>51</v>
      </c>
    </row>
    <row r="721" spans="1:13">
      <c r="A721" t="s">
        <v>46</v>
      </c>
      <c r="B721" t="s">
        <v>58</v>
      </c>
      <c r="C721" t="s">
        <v>1482</v>
      </c>
      <c r="D721" t="s">
        <v>49</v>
      </c>
      <c r="E721" t="s">
        <v>1483</v>
      </c>
      <c r="F721">
        <v>2021</v>
      </c>
      <c r="G721">
        <v>0</v>
      </c>
      <c r="H721">
        <v>0</v>
      </c>
      <c r="I721">
        <v>0</v>
      </c>
      <c r="J721">
        <v>0</v>
      </c>
      <c r="K721">
        <v>1.7000000000000001E-2</v>
      </c>
      <c r="L721">
        <v>0.3</v>
      </c>
      <c r="M721" t="s">
        <v>51</v>
      </c>
    </row>
    <row r="722" spans="1:13">
      <c r="A722" t="s">
        <v>46</v>
      </c>
      <c r="B722" t="s">
        <v>58</v>
      </c>
      <c r="C722" t="s">
        <v>1484</v>
      </c>
      <c r="D722" t="s">
        <v>49</v>
      </c>
      <c r="E722" t="s">
        <v>1485</v>
      </c>
      <c r="F722">
        <v>2021</v>
      </c>
      <c r="G722">
        <v>0</v>
      </c>
      <c r="H722">
        <v>0</v>
      </c>
      <c r="I722">
        <v>0</v>
      </c>
      <c r="J722">
        <v>0</v>
      </c>
      <c r="K722">
        <v>3.9E-2</v>
      </c>
      <c r="L722">
        <v>0.3</v>
      </c>
      <c r="M722" t="s">
        <v>51</v>
      </c>
    </row>
    <row r="723" spans="1:13">
      <c r="A723" t="s">
        <v>46</v>
      </c>
      <c r="B723" t="s">
        <v>58</v>
      </c>
      <c r="C723" t="s">
        <v>1486</v>
      </c>
      <c r="D723" t="s">
        <v>49</v>
      </c>
      <c r="E723" t="s">
        <v>1487</v>
      </c>
      <c r="F723">
        <v>2021</v>
      </c>
      <c r="G723">
        <v>0</v>
      </c>
      <c r="H723">
        <v>0</v>
      </c>
      <c r="I723">
        <v>0</v>
      </c>
      <c r="J723">
        <v>0</v>
      </c>
      <c r="K723">
        <v>4.1000000000000002E-2</v>
      </c>
      <c r="L723">
        <v>0.3</v>
      </c>
      <c r="M723" t="s">
        <v>51</v>
      </c>
    </row>
    <row r="724" spans="1:13">
      <c r="A724" t="s">
        <v>46</v>
      </c>
      <c r="B724" t="s">
        <v>58</v>
      </c>
      <c r="C724" t="s">
        <v>1488</v>
      </c>
      <c r="D724" t="s">
        <v>49</v>
      </c>
      <c r="E724" t="s">
        <v>1489</v>
      </c>
      <c r="F724">
        <v>2021</v>
      </c>
      <c r="G724">
        <v>0</v>
      </c>
      <c r="H724">
        <v>0</v>
      </c>
      <c r="I724">
        <v>0</v>
      </c>
      <c r="J724">
        <v>0</v>
      </c>
      <c r="K724">
        <v>9.1999999999999998E-2</v>
      </c>
      <c r="L724">
        <v>0.3</v>
      </c>
      <c r="M724" t="s">
        <v>51</v>
      </c>
    </row>
    <row r="725" spans="1:13">
      <c r="A725" t="s">
        <v>46</v>
      </c>
      <c r="B725" t="s">
        <v>58</v>
      </c>
      <c r="C725" t="s">
        <v>1490</v>
      </c>
      <c r="D725" t="s">
        <v>49</v>
      </c>
      <c r="E725" t="s">
        <v>1491</v>
      </c>
      <c r="F725">
        <v>2020</v>
      </c>
      <c r="G725">
        <v>0</v>
      </c>
      <c r="H725">
        <v>0</v>
      </c>
      <c r="I725">
        <v>0</v>
      </c>
      <c r="J725">
        <v>0</v>
      </c>
      <c r="K725">
        <v>0.27600000000000002</v>
      </c>
      <c r="L725">
        <v>0.3</v>
      </c>
      <c r="M725" t="s">
        <v>51</v>
      </c>
    </row>
    <row r="726" spans="1:13">
      <c r="A726" t="s">
        <v>46</v>
      </c>
      <c r="B726" t="s">
        <v>58</v>
      </c>
      <c r="C726" t="s">
        <v>1492</v>
      </c>
      <c r="D726" t="s">
        <v>49</v>
      </c>
      <c r="E726" t="s">
        <v>1493</v>
      </c>
      <c r="F726">
        <v>2021</v>
      </c>
      <c r="G726">
        <v>0</v>
      </c>
      <c r="H726">
        <v>0</v>
      </c>
      <c r="I726">
        <v>0</v>
      </c>
      <c r="J726">
        <v>0</v>
      </c>
      <c r="K726">
        <v>1.7000000000000001E-2</v>
      </c>
      <c r="L726">
        <v>0.3</v>
      </c>
      <c r="M726" t="s">
        <v>51</v>
      </c>
    </row>
    <row r="727" spans="1:13">
      <c r="A727" t="s">
        <v>46</v>
      </c>
      <c r="B727" t="s">
        <v>58</v>
      </c>
      <c r="C727" t="s">
        <v>1494</v>
      </c>
      <c r="D727" t="s">
        <v>49</v>
      </c>
      <c r="E727" t="s">
        <v>1495</v>
      </c>
      <c r="F727">
        <v>2021</v>
      </c>
      <c r="G727">
        <v>0</v>
      </c>
      <c r="H727">
        <v>0</v>
      </c>
      <c r="I727">
        <v>0</v>
      </c>
      <c r="J727">
        <v>0</v>
      </c>
      <c r="K727">
        <v>0.22900000000000001</v>
      </c>
      <c r="L727">
        <v>0.3</v>
      </c>
      <c r="M727" t="s">
        <v>51</v>
      </c>
    </row>
    <row r="728" spans="1:13">
      <c r="A728" t="s">
        <v>46</v>
      </c>
      <c r="B728" t="s">
        <v>58</v>
      </c>
      <c r="C728" t="s">
        <v>1496</v>
      </c>
      <c r="D728" t="s">
        <v>49</v>
      </c>
      <c r="E728" t="s">
        <v>1497</v>
      </c>
      <c r="F728">
        <v>2021</v>
      </c>
      <c r="G728">
        <v>0</v>
      </c>
      <c r="H728">
        <v>0</v>
      </c>
      <c r="I728">
        <v>0</v>
      </c>
      <c r="J728">
        <v>0</v>
      </c>
      <c r="K728">
        <v>0.17799999999999999</v>
      </c>
      <c r="L728">
        <v>0.3</v>
      </c>
      <c r="M728" t="s">
        <v>51</v>
      </c>
    </row>
    <row r="729" spans="1:13">
      <c r="A729" t="s">
        <v>46</v>
      </c>
      <c r="B729" t="s">
        <v>58</v>
      </c>
      <c r="C729" t="s">
        <v>1498</v>
      </c>
      <c r="D729" t="s">
        <v>49</v>
      </c>
      <c r="E729" t="s">
        <v>1499</v>
      </c>
      <c r="F729">
        <v>2021</v>
      </c>
      <c r="G729">
        <v>0</v>
      </c>
      <c r="H729">
        <v>0</v>
      </c>
      <c r="I729">
        <v>0</v>
      </c>
      <c r="J729">
        <v>0</v>
      </c>
      <c r="K729">
        <v>0.09</v>
      </c>
      <c r="L729">
        <v>0.3</v>
      </c>
      <c r="M729" t="s">
        <v>51</v>
      </c>
    </row>
    <row r="730" spans="1:13">
      <c r="A730" t="s">
        <v>46</v>
      </c>
      <c r="B730" t="s">
        <v>58</v>
      </c>
      <c r="C730" t="s">
        <v>1500</v>
      </c>
      <c r="D730" t="s">
        <v>49</v>
      </c>
      <c r="E730" t="s">
        <v>1501</v>
      </c>
      <c r="F730">
        <v>2021</v>
      </c>
      <c r="G730">
        <v>0</v>
      </c>
      <c r="H730">
        <v>0</v>
      </c>
      <c r="I730">
        <v>0</v>
      </c>
      <c r="J730">
        <v>0</v>
      </c>
      <c r="K730">
        <v>8.7999999999999995E-2</v>
      </c>
      <c r="L730">
        <v>0.3</v>
      </c>
      <c r="M730" t="s">
        <v>51</v>
      </c>
    </row>
    <row r="731" spans="1:13">
      <c r="A731" t="s">
        <v>46</v>
      </c>
      <c r="B731" t="s">
        <v>58</v>
      </c>
      <c r="C731" t="s">
        <v>1502</v>
      </c>
      <c r="D731" t="s">
        <v>49</v>
      </c>
      <c r="E731" t="s">
        <v>1503</v>
      </c>
      <c r="F731">
        <v>2021</v>
      </c>
      <c r="G731">
        <v>0</v>
      </c>
      <c r="H731">
        <v>0</v>
      </c>
      <c r="I731">
        <v>0</v>
      </c>
      <c r="J731">
        <v>0</v>
      </c>
      <c r="K731">
        <v>0.12</v>
      </c>
      <c r="L731">
        <v>0.3</v>
      </c>
      <c r="M731" t="s">
        <v>51</v>
      </c>
    </row>
    <row r="732" spans="1:13">
      <c r="A732" t="s">
        <v>46</v>
      </c>
      <c r="B732" t="s">
        <v>58</v>
      </c>
      <c r="C732" t="s">
        <v>1504</v>
      </c>
      <c r="D732" t="s">
        <v>49</v>
      </c>
      <c r="E732" t="s">
        <v>1505</v>
      </c>
      <c r="F732">
        <v>2021</v>
      </c>
      <c r="G732">
        <v>0</v>
      </c>
      <c r="H732">
        <v>0</v>
      </c>
      <c r="I732">
        <v>0</v>
      </c>
      <c r="J732">
        <v>0</v>
      </c>
      <c r="K732">
        <v>0.21</v>
      </c>
      <c r="L732">
        <v>0.3</v>
      </c>
      <c r="M732" t="s">
        <v>51</v>
      </c>
    </row>
    <row r="733" spans="1:13">
      <c r="A733" t="s">
        <v>46</v>
      </c>
      <c r="B733" t="s">
        <v>58</v>
      </c>
      <c r="C733" t="s">
        <v>1506</v>
      </c>
      <c r="D733" t="s">
        <v>49</v>
      </c>
      <c r="E733" t="s">
        <v>1507</v>
      </c>
      <c r="F733">
        <v>2021</v>
      </c>
      <c r="G733">
        <v>0</v>
      </c>
      <c r="H733">
        <v>0</v>
      </c>
      <c r="I733">
        <v>0</v>
      </c>
      <c r="J733">
        <v>0</v>
      </c>
      <c r="K733">
        <v>0.189</v>
      </c>
      <c r="L733">
        <v>0.3</v>
      </c>
      <c r="M733" t="s">
        <v>51</v>
      </c>
    </row>
    <row r="734" spans="1:13">
      <c r="A734" t="s">
        <v>46</v>
      </c>
      <c r="B734" t="s">
        <v>58</v>
      </c>
      <c r="C734" t="s">
        <v>1508</v>
      </c>
      <c r="D734" t="s">
        <v>49</v>
      </c>
      <c r="E734" t="s">
        <v>1509</v>
      </c>
      <c r="F734">
        <v>2021</v>
      </c>
      <c r="G734">
        <v>0</v>
      </c>
      <c r="H734">
        <v>0</v>
      </c>
      <c r="I734">
        <v>0</v>
      </c>
      <c r="J734">
        <v>0</v>
      </c>
      <c r="K734">
        <v>0.08</v>
      </c>
      <c r="L734">
        <v>0.3</v>
      </c>
      <c r="M734" t="s">
        <v>51</v>
      </c>
    </row>
    <row r="735" spans="1:13">
      <c r="A735" t="s">
        <v>46</v>
      </c>
      <c r="B735" t="s">
        <v>58</v>
      </c>
      <c r="C735" t="s">
        <v>1510</v>
      </c>
      <c r="D735" t="s">
        <v>49</v>
      </c>
      <c r="E735" t="s">
        <v>1511</v>
      </c>
      <c r="F735">
        <v>2021</v>
      </c>
      <c r="G735">
        <v>0</v>
      </c>
      <c r="H735">
        <v>0</v>
      </c>
      <c r="I735">
        <v>0</v>
      </c>
      <c r="J735">
        <v>0</v>
      </c>
      <c r="K735">
        <v>0.28499999999999998</v>
      </c>
      <c r="L735">
        <v>0.3</v>
      </c>
      <c r="M735" t="s">
        <v>51</v>
      </c>
    </row>
    <row r="736" spans="1:13">
      <c r="A736" t="s">
        <v>46</v>
      </c>
      <c r="B736" t="s">
        <v>58</v>
      </c>
      <c r="C736" t="s">
        <v>1512</v>
      </c>
      <c r="D736" t="s">
        <v>49</v>
      </c>
      <c r="E736" t="s">
        <v>1513</v>
      </c>
      <c r="F736">
        <v>2021</v>
      </c>
      <c r="G736">
        <v>0</v>
      </c>
      <c r="H736">
        <v>0</v>
      </c>
      <c r="I736">
        <v>0</v>
      </c>
      <c r="J736">
        <v>0</v>
      </c>
      <c r="K736">
        <v>0.19900000000000001</v>
      </c>
      <c r="L736">
        <v>0.3</v>
      </c>
      <c r="M736" t="s">
        <v>51</v>
      </c>
    </row>
    <row r="737" spans="1:13">
      <c r="A737" t="s">
        <v>46</v>
      </c>
      <c r="B737" t="s">
        <v>58</v>
      </c>
      <c r="C737" t="s">
        <v>1514</v>
      </c>
      <c r="D737" t="s">
        <v>49</v>
      </c>
      <c r="E737" t="s">
        <v>1515</v>
      </c>
      <c r="F737">
        <v>2021</v>
      </c>
      <c r="G737">
        <v>0</v>
      </c>
      <c r="H737">
        <v>0</v>
      </c>
      <c r="I737">
        <v>0</v>
      </c>
      <c r="J737">
        <v>0</v>
      </c>
      <c r="K737">
        <v>6.8000000000000005E-2</v>
      </c>
      <c r="L737">
        <v>0.3</v>
      </c>
      <c r="M737" t="s">
        <v>51</v>
      </c>
    </row>
    <row r="738" spans="1:13">
      <c r="A738" t="s">
        <v>46</v>
      </c>
      <c r="B738" t="s">
        <v>58</v>
      </c>
      <c r="C738" t="s">
        <v>1516</v>
      </c>
      <c r="D738" t="s">
        <v>49</v>
      </c>
      <c r="E738" t="s">
        <v>1517</v>
      </c>
      <c r="F738">
        <v>2021</v>
      </c>
      <c r="G738">
        <v>0</v>
      </c>
      <c r="H738">
        <v>0</v>
      </c>
      <c r="I738">
        <v>0</v>
      </c>
      <c r="J738">
        <v>0</v>
      </c>
      <c r="K738">
        <v>9.0999999999999998E-2</v>
      </c>
      <c r="L738">
        <v>0.3</v>
      </c>
      <c r="M738" t="s">
        <v>51</v>
      </c>
    </row>
    <row r="739" spans="1:13">
      <c r="A739" t="s">
        <v>46</v>
      </c>
      <c r="B739" t="s">
        <v>58</v>
      </c>
      <c r="C739" t="s">
        <v>1518</v>
      </c>
      <c r="D739" t="s">
        <v>49</v>
      </c>
      <c r="E739" t="s">
        <v>1519</v>
      </c>
      <c r="F739">
        <v>2021</v>
      </c>
      <c r="G739">
        <v>0</v>
      </c>
      <c r="H739">
        <v>0</v>
      </c>
      <c r="I739">
        <v>0</v>
      </c>
      <c r="J739">
        <v>0</v>
      </c>
      <c r="K739">
        <v>0.04</v>
      </c>
      <c r="L739">
        <v>0.3</v>
      </c>
      <c r="M739" t="s">
        <v>51</v>
      </c>
    </row>
    <row r="740" spans="1:13">
      <c r="A740" t="s">
        <v>46</v>
      </c>
      <c r="B740" t="s">
        <v>58</v>
      </c>
      <c r="C740" t="s">
        <v>1520</v>
      </c>
      <c r="D740" t="s">
        <v>49</v>
      </c>
      <c r="E740" t="s">
        <v>1521</v>
      </c>
      <c r="F740">
        <v>2020</v>
      </c>
      <c r="G740">
        <v>0</v>
      </c>
      <c r="H740">
        <v>0</v>
      </c>
      <c r="I740">
        <v>0</v>
      </c>
      <c r="J740">
        <v>0</v>
      </c>
      <c r="K740">
        <v>0.34599999999999997</v>
      </c>
      <c r="L740">
        <v>0.3</v>
      </c>
      <c r="M740" t="s">
        <v>51</v>
      </c>
    </row>
    <row r="741" spans="1:13">
      <c r="A741" t="s">
        <v>46</v>
      </c>
      <c r="B741" t="s">
        <v>58</v>
      </c>
      <c r="C741" t="s">
        <v>1522</v>
      </c>
      <c r="D741" t="s">
        <v>49</v>
      </c>
      <c r="E741" t="s">
        <v>1523</v>
      </c>
      <c r="F741">
        <v>2021</v>
      </c>
      <c r="G741">
        <v>0</v>
      </c>
      <c r="H741">
        <v>0</v>
      </c>
      <c r="I741">
        <v>0</v>
      </c>
      <c r="J741">
        <v>0</v>
      </c>
      <c r="K741">
        <v>6.9000000000000006E-2</v>
      </c>
      <c r="L741">
        <v>0.3</v>
      </c>
      <c r="M741" t="s">
        <v>51</v>
      </c>
    </row>
    <row r="742" spans="1:13">
      <c r="A742" t="s">
        <v>46</v>
      </c>
      <c r="B742" t="s">
        <v>58</v>
      </c>
      <c r="C742" t="s">
        <v>1524</v>
      </c>
      <c r="D742" t="s">
        <v>49</v>
      </c>
      <c r="E742" t="s">
        <v>1525</v>
      </c>
      <c r="F742">
        <v>2021</v>
      </c>
      <c r="G742">
        <v>0</v>
      </c>
      <c r="H742">
        <v>0</v>
      </c>
      <c r="I742">
        <v>0</v>
      </c>
      <c r="J742">
        <v>0</v>
      </c>
      <c r="K742">
        <v>4.0000000000000001E-3</v>
      </c>
      <c r="L742">
        <v>0.3</v>
      </c>
      <c r="M742" t="s">
        <v>51</v>
      </c>
    </row>
    <row r="743" spans="1:13">
      <c r="A743" t="s">
        <v>46</v>
      </c>
      <c r="B743" t="s">
        <v>58</v>
      </c>
      <c r="C743" t="s">
        <v>1526</v>
      </c>
      <c r="D743" t="s">
        <v>49</v>
      </c>
      <c r="E743" t="s">
        <v>1527</v>
      </c>
      <c r="F743">
        <v>2021</v>
      </c>
      <c r="G743">
        <v>0</v>
      </c>
      <c r="H743">
        <v>0</v>
      </c>
      <c r="I743">
        <v>0</v>
      </c>
      <c r="J743">
        <v>0</v>
      </c>
      <c r="K743">
        <v>0.24399999999999999</v>
      </c>
      <c r="L743">
        <v>0.3</v>
      </c>
      <c r="M743" t="s">
        <v>51</v>
      </c>
    </row>
    <row r="744" spans="1:13">
      <c r="A744" t="s">
        <v>46</v>
      </c>
      <c r="B744" t="s">
        <v>58</v>
      </c>
      <c r="C744" t="s">
        <v>1528</v>
      </c>
      <c r="D744" t="s">
        <v>49</v>
      </c>
      <c r="E744" t="s">
        <v>1529</v>
      </c>
      <c r="F744">
        <v>2021</v>
      </c>
      <c r="G744">
        <v>0</v>
      </c>
      <c r="H744">
        <v>0</v>
      </c>
      <c r="I744">
        <v>0</v>
      </c>
      <c r="J744">
        <v>0</v>
      </c>
      <c r="K744">
        <v>7.5999999999999998E-2</v>
      </c>
      <c r="L744">
        <v>0.3</v>
      </c>
      <c r="M744" t="s">
        <v>51</v>
      </c>
    </row>
    <row r="745" spans="1:13">
      <c r="A745" t="s">
        <v>46</v>
      </c>
      <c r="B745" t="s">
        <v>58</v>
      </c>
      <c r="C745" t="s">
        <v>1530</v>
      </c>
      <c r="D745" t="s">
        <v>49</v>
      </c>
      <c r="E745" t="s">
        <v>1531</v>
      </c>
      <c r="F745">
        <v>2021</v>
      </c>
      <c r="G745">
        <v>0</v>
      </c>
      <c r="H745">
        <v>0</v>
      </c>
      <c r="I745">
        <v>0</v>
      </c>
      <c r="J745">
        <v>0</v>
      </c>
      <c r="K745">
        <v>8.8999999999999996E-2</v>
      </c>
      <c r="L745">
        <v>0.3</v>
      </c>
      <c r="M745" t="s">
        <v>51</v>
      </c>
    </row>
    <row r="746" spans="1:13">
      <c r="A746" t="s">
        <v>46</v>
      </c>
      <c r="B746" t="s">
        <v>58</v>
      </c>
      <c r="C746" t="s">
        <v>1532</v>
      </c>
      <c r="D746" t="s">
        <v>49</v>
      </c>
      <c r="E746" t="s">
        <v>1533</v>
      </c>
      <c r="F746">
        <v>2021</v>
      </c>
      <c r="G746">
        <v>0</v>
      </c>
      <c r="H746">
        <v>0</v>
      </c>
      <c r="I746">
        <v>0</v>
      </c>
      <c r="J746">
        <v>0</v>
      </c>
      <c r="K746">
        <v>0.26700000000000002</v>
      </c>
      <c r="L746">
        <v>0.3</v>
      </c>
      <c r="M746" t="s">
        <v>51</v>
      </c>
    </row>
    <row r="747" spans="1:13">
      <c r="A747" t="s">
        <v>46</v>
      </c>
      <c r="B747" t="s">
        <v>58</v>
      </c>
      <c r="C747" t="s">
        <v>1534</v>
      </c>
      <c r="D747" t="s">
        <v>49</v>
      </c>
      <c r="E747" t="s">
        <v>1535</v>
      </c>
      <c r="F747">
        <v>2020</v>
      </c>
      <c r="G747">
        <v>0</v>
      </c>
      <c r="H747">
        <v>0</v>
      </c>
      <c r="I747">
        <v>0</v>
      </c>
      <c r="J747">
        <v>0</v>
      </c>
      <c r="K747">
        <v>0.35099999999999998</v>
      </c>
      <c r="L747">
        <v>0.3</v>
      </c>
      <c r="M747" t="s">
        <v>51</v>
      </c>
    </row>
    <row r="748" spans="1:13">
      <c r="A748" t="s">
        <v>46</v>
      </c>
      <c r="B748" t="s">
        <v>58</v>
      </c>
      <c r="C748" t="s">
        <v>1536</v>
      </c>
      <c r="D748" t="s">
        <v>49</v>
      </c>
      <c r="E748" t="s">
        <v>1537</v>
      </c>
      <c r="F748">
        <v>2021</v>
      </c>
      <c r="G748">
        <v>0</v>
      </c>
      <c r="H748">
        <v>0</v>
      </c>
      <c r="I748">
        <v>0</v>
      </c>
      <c r="J748">
        <v>0</v>
      </c>
      <c r="K748">
        <v>0.109</v>
      </c>
      <c r="L748">
        <v>0.3</v>
      </c>
      <c r="M748" t="s">
        <v>51</v>
      </c>
    </row>
    <row r="749" spans="1:13">
      <c r="A749" t="s">
        <v>46</v>
      </c>
      <c r="B749" t="s">
        <v>58</v>
      </c>
      <c r="C749" t="s">
        <v>1538</v>
      </c>
      <c r="D749" t="s">
        <v>49</v>
      </c>
      <c r="E749" t="s">
        <v>1539</v>
      </c>
      <c r="F749">
        <v>2021</v>
      </c>
      <c r="G749">
        <v>0</v>
      </c>
      <c r="H749">
        <v>0</v>
      </c>
      <c r="I749">
        <v>0</v>
      </c>
      <c r="J749">
        <v>0</v>
      </c>
      <c r="K749">
        <v>0.124</v>
      </c>
      <c r="L749">
        <v>0.3</v>
      </c>
      <c r="M749" t="s">
        <v>51</v>
      </c>
    </row>
    <row r="750" spans="1:13">
      <c r="A750" t="s">
        <v>46</v>
      </c>
      <c r="B750" t="s">
        <v>58</v>
      </c>
      <c r="C750" t="s">
        <v>1540</v>
      </c>
      <c r="D750" t="s">
        <v>49</v>
      </c>
      <c r="E750" t="s">
        <v>1541</v>
      </c>
      <c r="F750">
        <v>2021</v>
      </c>
      <c r="G750">
        <v>0</v>
      </c>
      <c r="H750">
        <v>0</v>
      </c>
      <c r="I750">
        <v>0</v>
      </c>
      <c r="J750">
        <v>0</v>
      </c>
      <c r="K750">
        <v>0.245</v>
      </c>
      <c r="L750">
        <v>0.3</v>
      </c>
      <c r="M750" t="s">
        <v>51</v>
      </c>
    </row>
    <row r="751" spans="1:13">
      <c r="A751" t="s">
        <v>46</v>
      </c>
      <c r="B751" t="s">
        <v>58</v>
      </c>
      <c r="C751" t="s">
        <v>1542</v>
      </c>
      <c r="D751" t="s">
        <v>49</v>
      </c>
      <c r="E751" t="s">
        <v>1543</v>
      </c>
      <c r="F751">
        <v>2021</v>
      </c>
      <c r="G751">
        <v>0</v>
      </c>
      <c r="H751">
        <v>0</v>
      </c>
      <c r="I751">
        <v>0</v>
      </c>
      <c r="J751">
        <v>0</v>
      </c>
      <c r="K751">
        <v>0.215</v>
      </c>
      <c r="L751">
        <v>0.3</v>
      </c>
      <c r="M751" t="s">
        <v>51</v>
      </c>
    </row>
    <row r="752" spans="1:13">
      <c r="A752" t="s">
        <v>46</v>
      </c>
      <c r="B752" t="s">
        <v>58</v>
      </c>
      <c r="C752" t="s">
        <v>1544</v>
      </c>
      <c r="D752" t="s">
        <v>49</v>
      </c>
      <c r="E752" t="s">
        <v>1545</v>
      </c>
      <c r="F752">
        <v>2021</v>
      </c>
      <c r="G752">
        <v>0</v>
      </c>
      <c r="H752">
        <v>0</v>
      </c>
      <c r="I752">
        <v>0</v>
      </c>
      <c r="J752">
        <v>0</v>
      </c>
      <c r="K752">
        <v>0.13200000000000001</v>
      </c>
      <c r="L752">
        <v>0.3</v>
      </c>
      <c r="M752" t="s">
        <v>51</v>
      </c>
    </row>
    <row r="753" spans="1:13">
      <c r="A753" t="s">
        <v>46</v>
      </c>
      <c r="B753" t="s">
        <v>58</v>
      </c>
      <c r="C753" t="s">
        <v>1546</v>
      </c>
      <c r="D753" t="s">
        <v>49</v>
      </c>
      <c r="E753" t="s">
        <v>1547</v>
      </c>
      <c r="F753">
        <v>2021</v>
      </c>
      <c r="G753">
        <v>0</v>
      </c>
      <c r="H753">
        <v>0</v>
      </c>
      <c r="I753">
        <v>0</v>
      </c>
      <c r="J753">
        <v>0</v>
      </c>
      <c r="K753">
        <v>0.26600000000000001</v>
      </c>
      <c r="L753">
        <v>0.3</v>
      </c>
      <c r="M753" t="s">
        <v>51</v>
      </c>
    </row>
    <row r="754" spans="1:13">
      <c r="A754" t="s">
        <v>46</v>
      </c>
      <c r="B754" t="s">
        <v>58</v>
      </c>
      <c r="C754" t="s">
        <v>1548</v>
      </c>
      <c r="D754" t="s">
        <v>49</v>
      </c>
      <c r="E754" t="s">
        <v>1549</v>
      </c>
      <c r="F754">
        <v>2021</v>
      </c>
      <c r="G754">
        <v>0</v>
      </c>
      <c r="H754">
        <v>0</v>
      </c>
      <c r="I754">
        <v>0</v>
      </c>
      <c r="J754">
        <v>0</v>
      </c>
      <c r="K754">
        <v>0.252</v>
      </c>
      <c r="L754">
        <v>0.3</v>
      </c>
      <c r="M754" t="s">
        <v>51</v>
      </c>
    </row>
    <row r="755" spans="1:13">
      <c r="A755" t="s">
        <v>46</v>
      </c>
      <c r="B755" t="s">
        <v>58</v>
      </c>
      <c r="C755" t="s">
        <v>1550</v>
      </c>
      <c r="D755" t="s">
        <v>49</v>
      </c>
      <c r="E755" t="s">
        <v>1551</v>
      </c>
      <c r="F755">
        <v>2021</v>
      </c>
      <c r="G755">
        <v>0</v>
      </c>
      <c r="H755">
        <v>0</v>
      </c>
      <c r="I755">
        <v>0</v>
      </c>
      <c r="J755">
        <v>0</v>
      </c>
      <c r="K755">
        <v>0.17799999999999999</v>
      </c>
      <c r="L755">
        <v>0.3</v>
      </c>
      <c r="M755" t="s">
        <v>51</v>
      </c>
    </row>
    <row r="756" spans="1:13">
      <c r="A756" t="s">
        <v>46</v>
      </c>
      <c r="B756" t="s">
        <v>58</v>
      </c>
      <c r="C756" t="s">
        <v>1552</v>
      </c>
      <c r="D756" t="s">
        <v>49</v>
      </c>
      <c r="E756" t="s">
        <v>1553</v>
      </c>
      <c r="F756">
        <v>2021</v>
      </c>
      <c r="G756">
        <v>0</v>
      </c>
      <c r="H756">
        <v>0</v>
      </c>
      <c r="I756">
        <v>0</v>
      </c>
      <c r="J756">
        <v>0</v>
      </c>
      <c r="K756">
        <v>0.22900000000000001</v>
      </c>
      <c r="L756">
        <v>0.3</v>
      </c>
      <c r="M756" t="s">
        <v>51</v>
      </c>
    </row>
    <row r="757" spans="1:13">
      <c r="A757" t="s">
        <v>46</v>
      </c>
      <c r="B757" t="s">
        <v>58</v>
      </c>
      <c r="C757" t="s">
        <v>1554</v>
      </c>
      <c r="D757" t="s">
        <v>49</v>
      </c>
      <c r="E757" t="s">
        <v>1555</v>
      </c>
      <c r="F757">
        <v>2021</v>
      </c>
      <c r="G757">
        <v>0</v>
      </c>
      <c r="H757">
        <v>0</v>
      </c>
      <c r="I757">
        <v>0</v>
      </c>
      <c r="J757">
        <v>0</v>
      </c>
      <c r="K757">
        <v>0.26400000000000001</v>
      </c>
      <c r="L757">
        <v>0.3</v>
      </c>
      <c r="M757" t="s">
        <v>51</v>
      </c>
    </row>
    <row r="758" spans="1:13">
      <c r="A758" t="s">
        <v>46</v>
      </c>
      <c r="B758" t="s">
        <v>58</v>
      </c>
      <c r="C758" t="s">
        <v>1556</v>
      </c>
      <c r="D758" t="s">
        <v>49</v>
      </c>
      <c r="E758" t="s">
        <v>1557</v>
      </c>
      <c r="F758">
        <v>2021</v>
      </c>
      <c r="G758">
        <v>0</v>
      </c>
      <c r="H758">
        <v>0</v>
      </c>
      <c r="I758">
        <v>0</v>
      </c>
      <c r="J758">
        <v>0</v>
      </c>
      <c r="K758">
        <v>7.4999999999999997E-2</v>
      </c>
      <c r="L758">
        <v>0.3</v>
      </c>
      <c r="M758" t="s">
        <v>51</v>
      </c>
    </row>
    <row r="759" spans="1:13">
      <c r="A759" t="s">
        <v>46</v>
      </c>
      <c r="B759" t="s">
        <v>58</v>
      </c>
      <c r="C759" t="s">
        <v>1558</v>
      </c>
      <c r="D759" t="s">
        <v>49</v>
      </c>
      <c r="E759" t="s">
        <v>1559</v>
      </c>
      <c r="F759">
        <v>2021</v>
      </c>
      <c r="G759">
        <v>0</v>
      </c>
      <c r="H759">
        <v>0</v>
      </c>
      <c r="I759">
        <v>0</v>
      </c>
      <c r="J759">
        <v>0</v>
      </c>
      <c r="K759">
        <v>0.14000000000000001</v>
      </c>
      <c r="L759">
        <v>0.3</v>
      </c>
      <c r="M759" t="s">
        <v>51</v>
      </c>
    </row>
    <row r="760" spans="1:13">
      <c r="A760" t="s">
        <v>46</v>
      </c>
      <c r="B760" t="s">
        <v>58</v>
      </c>
      <c r="C760" t="s">
        <v>1560</v>
      </c>
      <c r="D760" t="s">
        <v>49</v>
      </c>
      <c r="E760" t="s">
        <v>1561</v>
      </c>
      <c r="F760">
        <v>2021</v>
      </c>
      <c r="G760">
        <v>0</v>
      </c>
      <c r="H760">
        <v>0</v>
      </c>
      <c r="I760">
        <v>0</v>
      </c>
      <c r="J760">
        <v>0</v>
      </c>
      <c r="K760">
        <v>0.127</v>
      </c>
      <c r="L760">
        <v>0.3</v>
      </c>
      <c r="M760" t="s">
        <v>51</v>
      </c>
    </row>
    <row r="761" spans="1:13">
      <c r="A761" t="s">
        <v>46</v>
      </c>
      <c r="B761" t="s">
        <v>58</v>
      </c>
      <c r="C761" t="s">
        <v>1562</v>
      </c>
      <c r="D761" t="s">
        <v>49</v>
      </c>
      <c r="E761" t="s">
        <v>1563</v>
      </c>
      <c r="F761">
        <v>2021</v>
      </c>
      <c r="G761">
        <v>0</v>
      </c>
      <c r="H761">
        <v>0</v>
      </c>
      <c r="I761">
        <v>0</v>
      </c>
      <c r="J761">
        <v>0</v>
      </c>
      <c r="K761">
        <v>0.23599999999999999</v>
      </c>
      <c r="L761">
        <v>0.3</v>
      </c>
      <c r="M761" t="s">
        <v>51</v>
      </c>
    </row>
    <row r="762" spans="1:13">
      <c r="A762" t="s">
        <v>46</v>
      </c>
      <c r="B762" t="s">
        <v>58</v>
      </c>
      <c r="C762" t="s">
        <v>1564</v>
      </c>
      <c r="D762" t="s">
        <v>49</v>
      </c>
      <c r="E762" t="s">
        <v>1565</v>
      </c>
      <c r="F762">
        <v>2021</v>
      </c>
      <c r="G762">
        <v>0</v>
      </c>
      <c r="H762">
        <v>0</v>
      </c>
      <c r="I762">
        <v>0</v>
      </c>
      <c r="J762">
        <v>0</v>
      </c>
      <c r="K762">
        <v>0.10299999999999999</v>
      </c>
      <c r="L762">
        <v>0.3</v>
      </c>
      <c r="M762" t="s">
        <v>51</v>
      </c>
    </row>
    <row r="763" spans="1:13">
      <c r="A763" t="s">
        <v>46</v>
      </c>
      <c r="B763" t="s">
        <v>58</v>
      </c>
      <c r="C763" t="s">
        <v>1566</v>
      </c>
      <c r="D763" t="s">
        <v>49</v>
      </c>
      <c r="E763" t="s">
        <v>1567</v>
      </c>
      <c r="F763">
        <v>2021</v>
      </c>
      <c r="G763">
        <v>0</v>
      </c>
      <c r="H763">
        <v>0</v>
      </c>
      <c r="I763">
        <v>0</v>
      </c>
      <c r="J763">
        <v>0</v>
      </c>
      <c r="K763">
        <v>0.14899999999999999</v>
      </c>
      <c r="L763">
        <v>0.3</v>
      </c>
      <c r="M763" t="s">
        <v>51</v>
      </c>
    </row>
    <row r="764" spans="1:13">
      <c r="A764" t="s">
        <v>46</v>
      </c>
      <c r="B764" t="s">
        <v>58</v>
      </c>
      <c r="C764" t="s">
        <v>1568</v>
      </c>
      <c r="D764" t="s">
        <v>49</v>
      </c>
      <c r="E764" t="s">
        <v>1569</v>
      </c>
      <c r="F764">
        <v>2021</v>
      </c>
      <c r="G764">
        <v>0</v>
      </c>
      <c r="H764">
        <v>0</v>
      </c>
      <c r="I764">
        <v>0</v>
      </c>
      <c r="J764">
        <v>0</v>
      </c>
      <c r="K764">
        <v>0.187</v>
      </c>
      <c r="L764">
        <v>0.3</v>
      </c>
      <c r="M764" t="s">
        <v>51</v>
      </c>
    </row>
    <row r="765" spans="1:13">
      <c r="A765" t="s">
        <v>46</v>
      </c>
      <c r="B765" t="s">
        <v>58</v>
      </c>
      <c r="C765" t="s">
        <v>1570</v>
      </c>
      <c r="D765" t="s">
        <v>49</v>
      </c>
      <c r="E765" t="s">
        <v>1571</v>
      </c>
      <c r="F765">
        <v>2021</v>
      </c>
      <c r="G765">
        <v>0</v>
      </c>
      <c r="H765">
        <v>0</v>
      </c>
      <c r="I765">
        <v>0</v>
      </c>
      <c r="J765">
        <v>0</v>
      </c>
      <c r="K765">
        <v>0.186</v>
      </c>
      <c r="L765">
        <v>0.3</v>
      </c>
      <c r="M765" t="s">
        <v>51</v>
      </c>
    </row>
    <row r="766" spans="1:13">
      <c r="A766" t="s">
        <v>46</v>
      </c>
      <c r="B766" t="s">
        <v>58</v>
      </c>
      <c r="C766" t="s">
        <v>1572</v>
      </c>
      <c r="D766" t="s">
        <v>49</v>
      </c>
      <c r="E766" t="s">
        <v>1573</v>
      </c>
      <c r="F766">
        <v>2021</v>
      </c>
      <c r="G766">
        <v>0</v>
      </c>
      <c r="H766">
        <v>0</v>
      </c>
      <c r="I766">
        <v>0</v>
      </c>
      <c r="J766">
        <v>0</v>
      </c>
      <c r="K766">
        <v>0.122</v>
      </c>
      <c r="L766">
        <v>0.3</v>
      </c>
      <c r="M766" t="s">
        <v>51</v>
      </c>
    </row>
    <row r="767" spans="1:13">
      <c r="A767" t="s">
        <v>46</v>
      </c>
      <c r="B767" t="s">
        <v>58</v>
      </c>
      <c r="C767" t="s">
        <v>1574</v>
      </c>
      <c r="D767" t="s">
        <v>49</v>
      </c>
      <c r="E767" t="s">
        <v>1575</v>
      </c>
      <c r="F767">
        <v>2021</v>
      </c>
      <c r="G767">
        <v>0</v>
      </c>
      <c r="H767">
        <v>0</v>
      </c>
      <c r="I767">
        <v>0</v>
      </c>
      <c r="J767">
        <v>0</v>
      </c>
      <c r="K767">
        <v>8.5999999999999993E-2</v>
      </c>
      <c r="L767">
        <v>0.3</v>
      </c>
      <c r="M767" t="s">
        <v>51</v>
      </c>
    </row>
    <row r="768" spans="1:13">
      <c r="A768" t="s">
        <v>46</v>
      </c>
      <c r="B768" t="s">
        <v>58</v>
      </c>
      <c r="C768" t="s">
        <v>1576</v>
      </c>
      <c r="D768" t="s">
        <v>49</v>
      </c>
      <c r="E768" t="s">
        <v>1577</v>
      </c>
      <c r="F768">
        <v>2021</v>
      </c>
      <c r="G768">
        <v>0</v>
      </c>
      <c r="H768">
        <v>0</v>
      </c>
      <c r="I768">
        <v>0</v>
      </c>
      <c r="J768">
        <v>0</v>
      </c>
      <c r="K768">
        <v>8.4000000000000005E-2</v>
      </c>
      <c r="L768">
        <v>0.3</v>
      </c>
      <c r="M768" t="s">
        <v>51</v>
      </c>
    </row>
    <row r="769" spans="1:13">
      <c r="A769" t="s">
        <v>46</v>
      </c>
      <c r="B769" t="s">
        <v>58</v>
      </c>
      <c r="C769" t="s">
        <v>1578</v>
      </c>
      <c r="D769" t="s">
        <v>49</v>
      </c>
      <c r="E769" t="s">
        <v>1579</v>
      </c>
      <c r="F769">
        <v>2021</v>
      </c>
      <c r="G769">
        <v>0</v>
      </c>
      <c r="H769">
        <v>0</v>
      </c>
      <c r="I769">
        <v>0</v>
      </c>
      <c r="J769">
        <v>0</v>
      </c>
      <c r="K769">
        <v>0.14699999999999999</v>
      </c>
      <c r="L769">
        <v>0.3</v>
      </c>
      <c r="M769" t="s">
        <v>51</v>
      </c>
    </row>
    <row r="770" spans="1:13">
      <c r="A770" t="s">
        <v>46</v>
      </c>
      <c r="B770" t="s">
        <v>58</v>
      </c>
      <c r="C770" t="s">
        <v>1580</v>
      </c>
      <c r="D770" t="s">
        <v>49</v>
      </c>
      <c r="E770" t="s">
        <v>1581</v>
      </c>
      <c r="F770">
        <v>2021</v>
      </c>
      <c r="G770">
        <v>0</v>
      </c>
      <c r="H770">
        <v>0</v>
      </c>
      <c r="I770">
        <v>0</v>
      </c>
      <c r="J770">
        <v>0</v>
      </c>
      <c r="K770">
        <v>0.251</v>
      </c>
      <c r="L770">
        <v>0.3</v>
      </c>
      <c r="M770" t="s">
        <v>51</v>
      </c>
    </row>
    <row r="771" spans="1:13">
      <c r="A771" t="s">
        <v>46</v>
      </c>
      <c r="B771" t="s">
        <v>58</v>
      </c>
      <c r="C771" t="s">
        <v>1582</v>
      </c>
      <c r="D771" t="s">
        <v>49</v>
      </c>
      <c r="E771" t="s">
        <v>1583</v>
      </c>
      <c r="F771">
        <v>2021</v>
      </c>
      <c r="G771">
        <v>0</v>
      </c>
      <c r="H771">
        <v>0</v>
      </c>
      <c r="I771">
        <v>0</v>
      </c>
      <c r="J771">
        <v>0</v>
      </c>
      <c r="K771">
        <v>0.25700000000000001</v>
      </c>
      <c r="L771">
        <v>0.3</v>
      </c>
      <c r="M771" t="s">
        <v>51</v>
      </c>
    </row>
    <row r="772" spans="1:13">
      <c r="A772" t="s">
        <v>46</v>
      </c>
      <c r="B772" t="s">
        <v>58</v>
      </c>
      <c r="C772" t="s">
        <v>1584</v>
      </c>
      <c r="D772" t="s">
        <v>49</v>
      </c>
      <c r="E772" t="s">
        <v>1585</v>
      </c>
      <c r="F772">
        <v>2021</v>
      </c>
      <c r="G772">
        <v>0</v>
      </c>
      <c r="H772">
        <v>0</v>
      </c>
      <c r="I772">
        <v>0</v>
      </c>
      <c r="J772">
        <v>0</v>
      </c>
      <c r="K772">
        <v>0.23899999999999999</v>
      </c>
      <c r="L772">
        <v>0.3</v>
      </c>
      <c r="M772" t="s">
        <v>51</v>
      </c>
    </row>
    <row r="773" spans="1:13">
      <c r="A773" t="s">
        <v>46</v>
      </c>
      <c r="B773" t="s">
        <v>58</v>
      </c>
      <c r="C773" t="s">
        <v>1586</v>
      </c>
      <c r="D773" t="s">
        <v>49</v>
      </c>
      <c r="E773" t="s">
        <v>1587</v>
      </c>
      <c r="F773">
        <v>2021</v>
      </c>
      <c r="G773">
        <v>0</v>
      </c>
      <c r="H773">
        <v>0</v>
      </c>
      <c r="I773">
        <v>0</v>
      </c>
      <c r="J773">
        <v>0</v>
      </c>
      <c r="K773">
        <v>9.6000000000000002E-2</v>
      </c>
      <c r="L773">
        <v>0.3</v>
      </c>
      <c r="M773" t="s">
        <v>51</v>
      </c>
    </row>
    <row r="774" spans="1:13">
      <c r="A774" t="s">
        <v>46</v>
      </c>
      <c r="B774" t="s">
        <v>58</v>
      </c>
      <c r="C774" t="s">
        <v>1588</v>
      </c>
      <c r="D774" t="s">
        <v>49</v>
      </c>
      <c r="E774" t="s">
        <v>1589</v>
      </c>
      <c r="F774">
        <v>2021</v>
      </c>
      <c r="G774">
        <v>0</v>
      </c>
      <c r="H774">
        <v>0</v>
      </c>
      <c r="I774">
        <v>0</v>
      </c>
      <c r="J774">
        <v>0</v>
      </c>
      <c r="K774">
        <v>7.6999999999999999E-2</v>
      </c>
      <c r="L774">
        <v>0.3</v>
      </c>
      <c r="M774" t="s">
        <v>51</v>
      </c>
    </row>
    <row r="775" spans="1:13">
      <c r="A775" t="s">
        <v>46</v>
      </c>
      <c r="B775" t="s">
        <v>58</v>
      </c>
      <c r="C775" t="s">
        <v>1590</v>
      </c>
      <c r="D775" t="s">
        <v>49</v>
      </c>
      <c r="E775" t="s">
        <v>1591</v>
      </c>
      <c r="F775">
        <v>2021</v>
      </c>
      <c r="G775">
        <v>0</v>
      </c>
      <c r="H775">
        <v>0</v>
      </c>
      <c r="I775">
        <v>0</v>
      </c>
      <c r="J775">
        <v>0</v>
      </c>
      <c r="K775">
        <v>0.107</v>
      </c>
      <c r="L775">
        <v>0.3</v>
      </c>
      <c r="M775" t="s">
        <v>51</v>
      </c>
    </row>
    <row r="776" spans="1:13">
      <c r="A776" t="s">
        <v>46</v>
      </c>
      <c r="B776" t="s">
        <v>58</v>
      </c>
      <c r="C776" t="s">
        <v>1592</v>
      </c>
      <c r="D776" t="s">
        <v>49</v>
      </c>
      <c r="E776" t="s">
        <v>1593</v>
      </c>
      <c r="F776">
        <v>2021</v>
      </c>
      <c r="G776">
        <v>0</v>
      </c>
      <c r="H776">
        <v>0</v>
      </c>
      <c r="I776">
        <v>0</v>
      </c>
      <c r="J776">
        <v>0</v>
      </c>
      <c r="K776">
        <v>0.13</v>
      </c>
      <c r="L776">
        <v>0.3</v>
      </c>
      <c r="M776" t="s">
        <v>51</v>
      </c>
    </row>
    <row r="777" spans="1:13">
      <c r="A777" t="s">
        <v>46</v>
      </c>
      <c r="B777" t="s">
        <v>58</v>
      </c>
      <c r="C777" t="s">
        <v>1594</v>
      </c>
      <c r="D777" t="s">
        <v>49</v>
      </c>
      <c r="E777" t="s">
        <v>1595</v>
      </c>
      <c r="F777">
        <v>2021</v>
      </c>
      <c r="G777">
        <v>0</v>
      </c>
      <c r="H777">
        <v>0</v>
      </c>
      <c r="I777">
        <v>0</v>
      </c>
      <c r="J777">
        <v>0</v>
      </c>
      <c r="K777">
        <v>0.309</v>
      </c>
      <c r="L777">
        <v>0.3</v>
      </c>
      <c r="M777" t="s">
        <v>51</v>
      </c>
    </row>
    <row r="778" spans="1:13">
      <c r="A778" t="s">
        <v>46</v>
      </c>
      <c r="B778" t="s">
        <v>58</v>
      </c>
      <c r="C778" t="s">
        <v>1596</v>
      </c>
      <c r="D778" t="s">
        <v>49</v>
      </c>
      <c r="E778" t="s">
        <v>1597</v>
      </c>
      <c r="F778">
        <v>2021</v>
      </c>
      <c r="G778">
        <v>0</v>
      </c>
      <c r="H778">
        <v>0</v>
      </c>
      <c r="I778">
        <v>0</v>
      </c>
      <c r="J778">
        <v>0</v>
      </c>
      <c r="K778">
        <v>4.4999999999999998E-2</v>
      </c>
      <c r="L778">
        <v>0.3</v>
      </c>
      <c r="M778" t="s">
        <v>51</v>
      </c>
    </row>
    <row r="779" spans="1:13">
      <c r="A779" t="s">
        <v>46</v>
      </c>
      <c r="B779" t="s">
        <v>58</v>
      </c>
      <c r="C779" t="s">
        <v>1598</v>
      </c>
      <c r="D779" t="s">
        <v>49</v>
      </c>
      <c r="E779" t="s">
        <v>1599</v>
      </c>
      <c r="F779">
        <v>2021</v>
      </c>
      <c r="G779">
        <v>0</v>
      </c>
      <c r="H779">
        <v>0</v>
      </c>
      <c r="I779">
        <v>0</v>
      </c>
      <c r="J779">
        <v>0</v>
      </c>
      <c r="K779">
        <v>0.108</v>
      </c>
      <c r="L779">
        <v>0.3</v>
      </c>
      <c r="M779" t="s">
        <v>51</v>
      </c>
    </row>
    <row r="780" spans="1:13">
      <c r="A780" t="s">
        <v>46</v>
      </c>
      <c r="B780" t="s">
        <v>58</v>
      </c>
      <c r="C780" t="s">
        <v>1600</v>
      </c>
      <c r="D780" t="s">
        <v>49</v>
      </c>
      <c r="E780" t="s">
        <v>1601</v>
      </c>
      <c r="F780">
        <v>2021</v>
      </c>
      <c r="G780">
        <v>0</v>
      </c>
      <c r="H780">
        <v>0</v>
      </c>
      <c r="I780">
        <v>0</v>
      </c>
      <c r="J780">
        <v>0</v>
      </c>
      <c r="K780">
        <v>8.8999999999999996E-2</v>
      </c>
      <c r="L780">
        <v>0.3</v>
      </c>
      <c r="M780" t="s">
        <v>51</v>
      </c>
    </row>
    <row r="781" spans="1:13">
      <c r="A781" t="s">
        <v>46</v>
      </c>
      <c r="B781" t="s">
        <v>58</v>
      </c>
      <c r="C781" t="s">
        <v>1602</v>
      </c>
      <c r="D781" t="s">
        <v>49</v>
      </c>
      <c r="E781" t="s">
        <v>1603</v>
      </c>
      <c r="F781">
        <v>2021</v>
      </c>
      <c r="G781">
        <v>0</v>
      </c>
      <c r="H781">
        <v>0</v>
      </c>
      <c r="I781">
        <v>0</v>
      </c>
      <c r="J781">
        <v>0</v>
      </c>
      <c r="K781">
        <v>8.4000000000000005E-2</v>
      </c>
      <c r="L781">
        <v>0.3</v>
      </c>
      <c r="M781" t="s">
        <v>51</v>
      </c>
    </row>
    <row r="782" spans="1:13">
      <c r="A782" t="s">
        <v>46</v>
      </c>
      <c r="B782" t="s">
        <v>58</v>
      </c>
      <c r="C782" t="s">
        <v>1604</v>
      </c>
      <c r="D782" t="s">
        <v>49</v>
      </c>
      <c r="E782" t="s">
        <v>1605</v>
      </c>
      <c r="F782">
        <v>2021</v>
      </c>
      <c r="G782">
        <v>0</v>
      </c>
      <c r="H782">
        <v>0</v>
      </c>
      <c r="I782">
        <v>0</v>
      </c>
      <c r="J782">
        <v>0</v>
      </c>
      <c r="K782">
        <v>0.16600000000000001</v>
      </c>
      <c r="L782">
        <v>0.3</v>
      </c>
      <c r="M782" t="s">
        <v>51</v>
      </c>
    </row>
    <row r="783" spans="1:13">
      <c r="A783" t="s">
        <v>46</v>
      </c>
      <c r="B783" t="s">
        <v>58</v>
      </c>
      <c r="C783" t="s">
        <v>1606</v>
      </c>
      <c r="D783" t="s">
        <v>49</v>
      </c>
      <c r="E783" t="s">
        <v>1607</v>
      </c>
      <c r="F783">
        <v>2021</v>
      </c>
      <c r="G783">
        <v>0</v>
      </c>
      <c r="H783">
        <v>0</v>
      </c>
      <c r="I783">
        <v>0</v>
      </c>
      <c r="J783">
        <v>0</v>
      </c>
      <c r="K783">
        <v>0.191</v>
      </c>
      <c r="L783">
        <v>0.3</v>
      </c>
      <c r="M783" t="s">
        <v>51</v>
      </c>
    </row>
    <row r="784" spans="1:13">
      <c r="A784" t="s">
        <v>46</v>
      </c>
      <c r="B784" t="s">
        <v>58</v>
      </c>
      <c r="C784" t="s">
        <v>1608</v>
      </c>
      <c r="D784" t="s">
        <v>49</v>
      </c>
      <c r="E784" t="s">
        <v>1609</v>
      </c>
      <c r="F784">
        <v>2021</v>
      </c>
      <c r="G784">
        <v>0</v>
      </c>
      <c r="H784">
        <v>0</v>
      </c>
      <c r="I784">
        <v>0</v>
      </c>
      <c r="J784">
        <v>0</v>
      </c>
      <c r="K784">
        <v>9.6000000000000002E-2</v>
      </c>
      <c r="L784">
        <v>0.3</v>
      </c>
      <c r="M784" t="s">
        <v>51</v>
      </c>
    </row>
    <row r="785" spans="1:13">
      <c r="A785" t="s">
        <v>46</v>
      </c>
      <c r="B785" t="s">
        <v>58</v>
      </c>
      <c r="C785" t="s">
        <v>1610</v>
      </c>
      <c r="D785" t="s">
        <v>49</v>
      </c>
      <c r="E785" t="s">
        <v>1611</v>
      </c>
      <c r="F785">
        <v>2021</v>
      </c>
      <c r="G785">
        <v>0</v>
      </c>
      <c r="H785">
        <v>0</v>
      </c>
      <c r="I785">
        <v>0</v>
      </c>
      <c r="J785">
        <v>0</v>
      </c>
      <c r="K785">
        <v>5.0000000000000001E-3</v>
      </c>
      <c r="L785">
        <v>0.3</v>
      </c>
      <c r="M785" t="s">
        <v>51</v>
      </c>
    </row>
    <row r="786" spans="1:13">
      <c r="A786" t="s">
        <v>46</v>
      </c>
      <c r="B786" t="s">
        <v>58</v>
      </c>
      <c r="C786" t="s">
        <v>1612</v>
      </c>
      <c r="D786" t="s">
        <v>49</v>
      </c>
      <c r="E786" t="s">
        <v>1613</v>
      </c>
      <c r="F786">
        <v>2021</v>
      </c>
      <c r="G786">
        <v>0</v>
      </c>
      <c r="H786">
        <v>0</v>
      </c>
      <c r="I786">
        <v>0</v>
      </c>
      <c r="J786">
        <v>0</v>
      </c>
      <c r="K786">
        <v>3.4000000000000002E-2</v>
      </c>
      <c r="L786">
        <v>0.3</v>
      </c>
      <c r="M786" t="s">
        <v>51</v>
      </c>
    </row>
    <row r="787" spans="1:13">
      <c r="A787" t="s">
        <v>46</v>
      </c>
      <c r="B787" t="s">
        <v>58</v>
      </c>
      <c r="C787" t="s">
        <v>1614</v>
      </c>
      <c r="D787" t="s">
        <v>49</v>
      </c>
      <c r="E787" t="s">
        <v>1615</v>
      </c>
      <c r="F787">
        <v>2021</v>
      </c>
      <c r="G787">
        <v>0</v>
      </c>
      <c r="H787">
        <v>0</v>
      </c>
      <c r="I787">
        <v>0</v>
      </c>
      <c r="J787">
        <v>0</v>
      </c>
      <c r="K787">
        <v>9.9000000000000005E-2</v>
      </c>
      <c r="L787">
        <v>0.3</v>
      </c>
      <c r="M787" t="s">
        <v>51</v>
      </c>
    </row>
    <row r="788" spans="1:13">
      <c r="A788" t="s">
        <v>46</v>
      </c>
      <c r="B788" t="s">
        <v>58</v>
      </c>
      <c r="C788" t="s">
        <v>1616</v>
      </c>
      <c r="D788" t="s">
        <v>49</v>
      </c>
      <c r="E788" t="s">
        <v>1617</v>
      </c>
      <c r="F788">
        <v>2021</v>
      </c>
      <c r="G788">
        <v>0</v>
      </c>
      <c r="H788">
        <v>0</v>
      </c>
      <c r="I788">
        <v>0</v>
      </c>
      <c r="J788">
        <v>0</v>
      </c>
      <c r="K788">
        <v>8.3000000000000004E-2</v>
      </c>
      <c r="L788">
        <v>0.3</v>
      </c>
      <c r="M788" t="s">
        <v>51</v>
      </c>
    </row>
    <row r="789" spans="1:13">
      <c r="A789" t="s">
        <v>46</v>
      </c>
      <c r="B789" t="s">
        <v>58</v>
      </c>
      <c r="C789" t="s">
        <v>1618</v>
      </c>
      <c r="D789" t="s">
        <v>49</v>
      </c>
      <c r="E789" t="s">
        <v>1619</v>
      </c>
      <c r="F789">
        <v>2021</v>
      </c>
      <c r="G789">
        <v>0</v>
      </c>
      <c r="H789">
        <v>0</v>
      </c>
      <c r="I789">
        <v>0</v>
      </c>
      <c r="J789">
        <v>0</v>
      </c>
      <c r="K789">
        <v>0.115</v>
      </c>
      <c r="L789">
        <v>0.3</v>
      </c>
      <c r="M789" t="s">
        <v>51</v>
      </c>
    </row>
    <row r="790" spans="1:13">
      <c r="A790" t="s">
        <v>46</v>
      </c>
      <c r="B790" t="s">
        <v>58</v>
      </c>
      <c r="C790" t="s">
        <v>1620</v>
      </c>
      <c r="D790" t="s">
        <v>49</v>
      </c>
      <c r="E790" t="s">
        <v>1621</v>
      </c>
      <c r="F790">
        <v>2021</v>
      </c>
      <c r="G790">
        <v>0</v>
      </c>
      <c r="H790">
        <v>0</v>
      </c>
      <c r="I790">
        <v>0</v>
      </c>
      <c r="J790">
        <v>0</v>
      </c>
      <c r="K790">
        <v>3.4000000000000002E-2</v>
      </c>
      <c r="L790">
        <v>0.3</v>
      </c>
      <c r="M790" t="s">
        <v>51</v>
      </c>
    </row>
    <row r="791" spans="1:13">
      <c r="A791" t="s">
        <v>46</v>
      </c>
      <c r="B791" t="s">
        <v>58</v>
      </c>
      <c r="C791" t="s">
        <v>1622</v>
      </c>
      <c r="D791" t="s">
        <v>49</v>
      </c>
      <c r="E791" t="s">
        <v>1623</v>
      </c>
      <c r="F791">
        <v>2021</v>
      </c>
      <c r="G791">
        <v>0</v>
      </c>
      <c r="H791">
        <v>0</v>
      </c>
      <c r="I791">
        <v>0</v>
      </c>
      <c r="J791">
        <v>0</v>
      </c>
      <c r="K791">
        <v>1.4999999999999999E-2</v>
      </c>
      <c r="L791">
        <v>0.3</v>
      </c>
      <c r="M791" t="s">
        <v>51</v>
      </c>
    </row>
    <row r="792" spans="1:13">
      <c r="A792" t="s">
        <v>46</v>
      </c>
      <c r="B792" t="s">
        <v>58</v>
      </c>
      <c r="C792" t="s">
        <v>1624</v>
      </c>
      <c r="D792" t="s">
        <v>49</v>
      </c>
      <c r="E792" t="s">
        <v>1625</v>
      </c>
      <c r="F792">
        <v>2021</v>
      </c>
      <c r="G792">
        <v>0</v>
      </c>
      <c r="H792">
        <v>0</v>
      </c>
      <c r="I792">
        <v>0</v>
      </c>
      <c r="J792">
        <v>0</v>
      </c>
      <c r="K792">
        <v>8.8999999999999996E-2</v>
      </c>
      <c r="L792">
        <v>0.3</v>
      </c>
      <c r="M792" t="s">
        <v>51</v>
      </c>
    </row>
    <row r="793" spans="1:13">
      <c r="A793" t="s">
        <v>46</v>
      </c>
      <c r="B793" t="s">
        <v>58</v>
      </c>
      <c r="C793" t="s">
        <v>1626</v>
      </c>
      <c r="D793" t="s">
        <v>49</v>
      </c>
      <c r="E793" t="s">
        <v>1627</v>
      </c>
      <c r="F793">
        <v>2021</v>
      </c>
      <c r="G793">
        <v>0</v>
      </c>
      <c r="H793">
        <v>0</v>
      </c>
      <c r="I793">
        <v>0</v>
      </c>
      <c r="J793">
        <v>0</v>
      </c>
      <c r="K793">
        <v>0.10100000000000001</v>
      </c>
      <c r="L793">
        <v>0.3</v>
      </c>
      <c r="M793" t="s">
        <v>51</v>
      </c>
    </row>
    <row r="794" spans="1:13">
      <c r="A794" t="s">
        <v>46</v>
      </c>
      <c r="B794" t="s">
        <v>58</v>
      </c>
      <c r="C794" t="s">
        <v>1628</v>
      </c>
      <c r="D794" t="s">
        <v>49</v>
      </c>
      <c r="E794" t="s">
        <v>1629</v>
      </c>
      <c r="F794">
        <v>2021</v>
      </c>
      <c r="G794">
        <v>0</v>
      </c>
      <c r="H794">
        <v>0</v>
      </c>
      <c r="I794">
        <v>0</v>
      </c>
      <c r="J794">
        <v>0</v>
      </c>
      <c r="K794">
        <v>8.6999999999999994E-2</v>
      </c>
      <c r="L794">
        <v>0.3</v>
      </c>
      <c r="M794" t="s">
        <v>51</v>
      </c>
    </row>
    <row r="795" spans="1:13">
      <c r="A795" t="s">
        <v>46</v>
      </c>
      <c r="B795" t="s">
        <v>58</v>
      </c>
      <c r="C795" t="s">
        <v>1630</v>
      </c>
      <c r="D795" t="s">
        <v>49</v>
      </c>
      <c r="E795" t="s">
        <v>1631</v>
      </c>
      <c r="F795">
        <v>2021</v>
      </c>
      <c r="G795">
        <v>0</v>
      </c>
      <c r="H795">
        <v>0</v>
      </c>
      <c r="I795">
        <v>0</v>
      </c>
      <c r="J795">
        <v>0</v>
      </c>
      <c r="K795">
        <v>5.3999999999999999E-2</v>
      </c>
      <c r="L795">
        <v>0.3</v>
      </c>
      <c r="M795" t="s">
        <v>51</v>
      </c>
    </row>
    <row r="796" spans="1:13">
      <c r="A796" t="s">
        <v>46</v>
      </c>
      <c r="B796" t="s">
        <v>58</v>
      </c>
      <c r="C796" t="s">
        <v>1632</v>
      </c>
      <c r="D796" t="s">
        <v>49</v>
      </c>
      <c r="E796" t="s">
        <v>1633</v>
      </c>
      <c r="F796">
        <v>2021</v>
      </c>
      <c r="G796">
        <v>0</v>
      </c>
      <c r="H796">
        <v>0</v>
      </c>
      <c r="I796">
        <v>0</v>
      </c>
      <c r="J796">
        <v>0</v>
      </c>
      <c r="K796">
        <v>5.5E-2</v>
      </c>
      <c r="L796">
        <v>0.3</v>
      </c>
      <c r="M796" t="s">
        <v>51</v>
      </c>
    </row>
    <row r="797" spans="1:13">
      <c r="A797" t="s">
        <v>46</v>
      </c>
      <c r="B797" t="s">
        <v>58</v>
      </c>
      <c r="C797" t="s">
        <v>1634</v>
      </c>
      <c r="D797" t="s">
        <v>49</v>
      </c>
      <c r="E797" t="s">
        <v>1635</v>
      </c>
      <c r="F797">
        <v>2021</v>
      </c>
      <c r="G797">
        <v>0</v>
      </c>
      <c r="H797">
        <v>0</v>
      </c>
      <c r="I797">
        <v>0</v>
      </c>
      <c r="J797">
        <v>0</v>
      </c>
      <c r="K797">
        <v>0.10199999999999999</v>
      </c>
      <c r="L797">
        <v>0.3</v>
      </c>
      <c r="M797" t="s">
        <v>51</v>
      </c>
    </row>
    <row r="798" spans="1:13">
      <c r="A798" t="s">
        <v>46</v>
      </c>
      <c r="B798" t="s">
        <v>58</v>
      </c>
      <c r="C798" t="s">
        <v>1636</v>
      </c>
      <c r="D798" t="s">
        <v>49</v>
      </c>
      <c r="E798" t="s">
        <v>1637</v>
      </c>
      <c r="F798">
        <v>2021</v>
      </c>
      <c r="G798">
        <v>0</v>
      </c>
      <c r="H798">
        <v>0</v>
      </c>
      <c r="I798">
        <v>0</v>
      </c>
      <c r="J798">
        <v>0</v>
      </c>
      <c r="K798">
        <v>0.16</v>
      </c>
      <c r="L798">
        <v>0.3</v>
      </c>
      <c r="M798" t="s">
        <v>51</v>
      </c>
    </row>
    <row r="799" spans="1:13">
      <c r="A799" t="s">
        <v>46</v>
      </c>
      <c r="B799" t="s">
        <v>58</v>
      </c>
      <c r="C799" t="s">
        <v>1638</v>
      </c>
      <c r="D799" t="s">
        <v>49</v>
      </c>
      <c r="E799" t="s">
        <v>1639</v>
      </c>
      <c r="F799">
        <v>2021</v>
      </c>
      <c r="G799">
        <v>0</v>
      </c>
      <c r="H799">
        <v>0</v>
      </c>
      <c r="I799">
        <v>0</v>
      </c>
      <c r="J799">
        <v>0</v>
      </c>
      <c r="K799">
        <v>0.11799999999999999</v>
      </c>
      <c r="L799">
        <v>0.3</v>
      </c>
      <c r="M799" t="s">
        <v>51</v>
      </c>
    </row>
    <row r="800" spans="1:13">
      <c r="A800" t="s">
        <v>46</v>
      </c>
      <c r="B800" t="s">
        <v>58</v>
      </c>
      <c r="C800" t="s">
        <v>1640</v>
      </c>
      <c r="D800" t="s">
        <v>49</v>
      </c>
      <c r="E800" t="s">
        <v>1641</v>
      </c>
      <c r="F800">
        <v>2019</v>
      </c>
      <c r="G800">
        <v>0</v>
      </c>
      <c r="H800">
        <v>0</v>
      </c>
      <c r="I800">
        <v>0</v>
      </c>
      <c r="J800">
        <v>0</v>
      </c>
      <c r="K800">
        <v>0.38500000000000001</v>
      </c>
      <c r="L800">
        <v>0.3</v>
      </c>
      <c r="M800" t="s">
        <v>51</v>
      </c>
    </row>
    <row r="801" spans="1:13">
      <c r="A801" t="s">
        <v>46</v>
      </c>
      <c r="B801" t="s">
        <v>58</v>
      </c>
      <c r="C801" t="s">
        <v>1642</v>
      </c>
      <c r="D801" t="s">
        <v>49</v>
      </c>
      <c r="E801" t="s">
        <v>1643</v>
      </c>
      <c r="F801">
        <v>2021</v>
      </c>
      <c r="G801">
        <v>0</v>
      </c>
      <c r="H801">
        <v>0</v>
      </c>
      <c r="I801">
        <v>0</v>
      </c>
      <c r="J801">
        <v>0</v>
      </c>
      <c r="K801">
        <v>0.21199999999999999</v>
      </c>
      <c r="L801">
        <v>0.3</v>
      </c>
      <c r="M801" t="s">
        <v>51</v>
      </c>
    </row>
    <row r="802" spans="1:13">
      <c r="A802" t="s">
        <v>46</v>
      </c>
      <c r="B802" t="s">
        <v>58</v>
      </c>
      <c r="C802" t="s">
        <v>1644</v>
      </c>
      <c r="D802" t="s">
        <v>49</v>
      </c>
      <c r="E802" t="s">
        <v>1645</v>
      </c>
      <c r="F802">
        <v>2021</v>
      </c>
      <c r="G802">
        <v>0</v>
      </c>
      <c r="H802">
        <v>0</v>
      </c>
      <c r="I802">
        <v>0</v>
      </c>
      <c r="J802">
        <v>0</v>
      </c>
      <c r="K802">
        <v>7.2999999999999995E-2</v>
      </c>
      <c r="L802">
        <v>0.3</v>
      </c>
      <c r="M802" t="s">
        <v>51</v>
      </c>
    </row>
    <row r="803" spans="1:13">
      <c r="A803" t="s">
        <v>46</v>
      </c>
      <c r="B803" t="s">
        <v>58</v>
      </c>
      <c r="C803" t="s">
        <v>1646</v>
      </c>
      <c r="D803" t="s">
        <v>49</v>
      </c>
      <c r="E803" t="s">
        <v>1647</v>
      </c>
      <c r="F803">
        <v>2021</v>
      </c>
      <c r="G803">
        <v>0</v>
      </c>
      <c r="H803">
        <v>0</v>
      </c>
      <c r="I803">
        <v>0</v>
      </c>
      <c r="J803">
        <v>0</v>
      </c>
      <c r="K803">
        <v>0.121</v>
      </c>
      <c r="L803">
        <v>0.3</v>
      </c>
      <c r="M803" t="s">
        <v>51</v>
      </c>
    </row>
    <row r="804" spans="1:13">
      <c r="A804" t="s">
        <v>46</v>
      </c>
      <c r="B804" t="s">
        <v>58</v>
      </c>
      <c r="C804" t="s">
        <v>1648</v>
      </c>
      <c r="D804" t="s">
        <v>49</v>
      </c>
      <c r="E804" t="s">
        <v>1649</v>
      </c>
      <c r="F804">
        <v>2021</v>
      </c>
      <c r="G804">
        <v>0</v>
      </c>
      <c r="H804">
        <v>0</v>
      </c>
      <c r="I804">
        <v>0</v>
      </c>
      <c r="J804">
        <v>0</v>
      </c>
      <c r="K804">
        <v>0.23599999999999999</v>
      </c>
      <c r="L804">
        <v>0.3</v>
      </c>
      <c r="M804" t="s">
        <v>51</v>
      </c>
    </row>
    <row r="805" spans="1:13">
      <c r="A805" t="s">
        <v>46</v>
      </c>
      <c r="B805" t="s">
        <v>58</v>
      </c>
      <c r="C805" t="s">
        <v>1650</v>
      </c>
      <c r="D805" t="s">
        <v>49</v>
      </c>
      <c r="E805" t="s">
        <v>1651</v>
      </c>
      <c r="F805">
        <v>2021</v>
      </c>
      <c r="G805">
        <v>0</v>
      </c>
      <c r="H805">
        <v>0</v>
      </c>
      <c r="I805">
        <v>0</v>
      </c>
      <c r="J805">
        <v>0</v>
      </c>
      <c r="K805">
        <v>0.113</v>
      </c>
      <c r="L805">
        <v>0.3</v>
      </c>
      <c r="M805" t="s">
        <v>51</v>
      </c>
    </row>
    <row r="806" spans="1:13">
      <c r="A806" t="s">
        <v>46</v>
      </c>
      <c r="B806" t="s">
        <v>58</v>
      </c>
      <c r="C806" t="s">
        <v>1652</v>
      </c>
      <c r="D806" t="s">
        <v>49</v>
      </c>
      <c r="E806" t="s">
        <v>1653</v>
      </c>
      <c r="F806">
        <v>2021</v>
      </c>
      <c r="G806">
        <v>0</v>
      </c>
      <c r="H806">
        <v>0</v>
      </c>
      <c r="I806">
        <v>0</v>
      </c>
      <c r="J806">
        <v>0</v>
      </c>
      <c r="K806">
        <v>0.06</v>
      </c>
      <c r="L806">
        <v>0.3</v>
      </c>
      <c r="M806" t="s">
        <v>51</v>
      </c>
    </row>
    <row r="807" spans="1:13">
      <c r="A807" t="s">
        <v>46</v>
      </c>
      <c r="B807" t="s">
        <v>58</v>
      </c>
      <c r="C807" t="s">
        <v>1654</v>
      </c>
      <c r="D807" t="s">
        <v>49</v>
      </c>
      <c r="E807" t="s">
        <v>1655</v>
      </c>
      <c r="F807">
        <v>2021</v>
      </c>
      <c r="G807">
        <v>0</v>
      </c>
      <c r="H807">
        <v>0</v>
      </c>
      <c r="I807">
        <v>0</v>
      </c>
      <c r="J807">
        <v>0</v>
      </c>
      <c r="K807">
        <v>0.252</v>
      </c>
      <c r="L807">
        <v>0.3</v>
      </c>
      <c r="M807" t="s">
        <v>51</v>
      </c>
    </row>
    <row r="808" spans="1:13">
      <c r="A808" t="s">
        <v>46</v>
      </c>
      <c r="B808" t="s">
        <v>58</v>
      </c>
      <c r="C808" t="s">
        <v>1656</v>
      </c>
      <c r="D808" t="s">
        <v>49</v>
      </c>
      <c r="E808" t="s">
        <v>1657</v>
      </c>
      <c r="F808">
        <v>2021</v>
      </c>
      <c r="G808">
        <v>0</v>
      </c>
      <c r="H808">
        <v>0</v>
      </c>
      <c r="I808">
        <v>0</v>
      </c>
      <c r="J808">
        <v>0</v>
      </c>
      <c r="K808">
        <v>0.23400000000000001</v>
      </c>
      <c r="L808">
        <v>0.3</v>
      </c>
      <c r="M808" t="s">
        <v>51</v>
      </c>
    </row>
    <row r="809" spans="1:13">
      <c r="A809" t="s">
        <v>46</v>
      </c>
      <c r="B809" t="s">
        <v>58</v>
      </c>
      <c r="C809" t="s">
        <v>1658</v>
      </c>
      <c r="D809" t="s">
        <v>49</v>
      </c>
      <c r="E809" t="s">
        <v>1659</v>
      </c>
      <c r="F809">
        <v>2021</v>
      </c>
      <c r="G809">
        <v>0</v>
      </c>
      <c r="H809">
        <v>0</v>
      </c>
      <c r="I809">
        <v>0</v>
      </c>
      <c r="J809">
        <v>0</v>
      </c>
      <c r="K809">
        <v>0.109</v>
      </c>
      <c r="L809">
        <v>0.3</v>
      </c>
      <c r="M809" t="s">
        <v>51</v>
      </c>
    </row>
    <row r="810" spans="1:13">
      <c r="A810" t="s">
        <v>46</v>
      </c>
      <c r="B810" t="s">
        <v>58</v>
      </c>
      <c r="C810" t="s">
        <v>1660</v>
      </c>
      <c r="D810" t="s">
        <v>49</v>
      </c>
      <c r="E810" t="s">
        <v>1661</v>
      </c>
      <c r="F810">
        <v>2021</v>
      </c>
      <c r="G810">
        <v>0</v>
      </c>
      <c r="H810">
        <v>0</v>
      </c>
      <c r="I810">
        <v>0</v>
      </c>
      <c r="J810">
        <v>0</v>
      </c>
      <c r="K810">
        <v>0.23400000000000001</v>
      </c>
      <c r="L810">
        <v>0.3</v>
      </c>
      <c r="M810" t="s">
        <v>51</v>
      </c>
    </row>
    <row r="811" spans="1:13">
      <c r="A811" t="s">
        <v>46</v>
      </c>
      <c r="B811" t="s">
        <v>58</v>
      </c>
      <c r="C811" t="s">
        <v>1662</v>
      </c>
      <c r="D811" t="s">
        <v>49</v>
      </c>
      <c r="E811" t="s">
        <v>1663</v>
      </c>
      <c r="F811">
        <v>2021</v>
      </c>
      <c r="G811">
        <v>0</v>
      </c>
      <c r="H811">
        <v>0</v>
      </c>
      <c r="I811">
        <v>0</v>
      </c>
      <c r="J811">
        <v>0</v>
      </c>
      <c r="K811">
        <v>0.254</v>
      </c>
      <c r="L811">
        <v>0.3</v>
      </c>
      <c r="M811" t="s">
        <v>51</v>
      </c>
    </row>
    <row r="812" spans="1:13">
      <c r="A812" t="s">
        <v>46</v>
      </c>
      <c r="B812" t="s">
        <v>58</v>
      </c>
      <c r="C812" t="s">
        <v>1664</v>
      </c>
      <c r="D812" t="s">
        <v>49</v>
      </c>
      <c r="E812" t="s">
        <v>1665</v>
      </c>
      <c r="F812">
        <v>2021</v>
      </c>
      <c r="G812">
        <v>0</v>
      </c>
      <c r="H812">
        <v>0</v>
      </c>
      <c r="I812">
        <v>0</v>
      </c>
      <c r="J812">
        <v>0</v>
      </c>
      <c r="K812">
        <v>4.2999999999999997E-2</v>
      </c>
      <c r="L812">
        <v>0.3</v>
      </c>
      <c r="M812" t="s">
        <v>51</v>
      </c>
    </row>
    <row r="813" spans="1:13">
      <c r="A813" t="s">
        <v>46</v>
      </c>
      <c r="B813" t="s">
        <v>58</v>
      </c>
      <c r="C813" t="s">
        <v>1666</v>
      </c>
      <c r="D813" t="s">
        <v>49</v>
      </c>
      <c r="E813" t="s">
        <v>1667</v>
      </c>
      <c r="F813">
        <v>2019</v>
      </c>
      <c r="G813">
        <v>0</v>
      </c>
      <c r="H813">
        <v>0</v>
      </c>
      <c r="I813">
        <v>0</v>
      </c>
      <c r="J813">
        <v>0</v>
      </c>
      <c r="K813">
        <v>0.38500000000000001</v>
      </c>
      <c r="L813">
        <v>0.3</v>
      </c>
      <c r="M813" t="s">
        <v>51</v>
      </c>
    </row>
    <row r="814" spans="1:13">
      <c r="A814" t="s">
        <v>46</v>
      </c>
      <c r="B814" t="s">
        <v>58</v>
      </c>
      <c r="C814" t="s">
        <v>1668</v>
      </c>
      <c r="D814" t="s">
        <v>49</v>
      </c>
      <c r="E814" t="s">
        <v>1669</v>
      </c>
      <c r="F814">
        <v>2020</v>
      </c>
      <c r="G814">
        <v>0</v>
      </c>
      <c r="H814">
        <v>0</v>
      </c>
      <c r="I814">
        <v>0</v>
      </c>
      <c r="J814">
        <v>0</v>
      </c>
      <c r="K814">
        <v>9.4E-2</v>
      </c>
      <c r="L814">
        <v>0.3</v>
      </c>
      <c r="M814" t="s">
        <v>51</v>
      </c>
    </row>
    <row r="815" spans="1:13">
      <c r="A815" t="s">
        <v>46</v>
      </c>
      <c r="B815" t="s">
        <v>58</v>
      </c>
      <c r="C815" t="s">
        <v>1670</v>
      </c>
      <c r="D815" t="s">
        <v>49</v>
      </c>
      <c r="E815" t="s">
        <v>1671</v>
      </c>
      <c r="F815">
        <v>2021</v>
      </c>
      <c r="G815">
        <v>0</v>
      </c>
      <c r="H815">
        <v>0</v>
      </c>
      <c r="I815">
        <v>0</v>
      </c>
      <c r="J815">
        <v>0</v>
      </c>
      <c r="K815">
        <v>5.0999999999999997E-2</v>
      </c>
      <c r="L815">
        <v>0.3</v>
      </c>
      <c r="M815" t="s">
        <v>51</v>
      </c>
    </row>
    <row r="816" spans="1:13">
      <c r="A816" t="s">
        <v>46</v>
      </c>
      <c r="B816" t="s">
        <v>58</v>
      </c>
      <c r="C816" t="s">
        <v>1672</v>
      </c>
      <c r="D816" t="s">
        <v>49</v>
      </c>
      <c r="E816" t="s">
        <v>1673</v>
      </c>
      <c r="F816">
        <v>2021</v>
      </c>
      <c r="G816">
        <v>0</v>
      </c>
      <c r="H816">
        <v>0</v>
      </c>
      <c r="I816">
        <v>0</v>
      </c>
      <c r="J816">
        <v>0</v>
      </c>
      <c r="K816">
        <v>0.317</v>
      </c>
      <c r="L816">
        <v>0.3</v>
      </c>
      <c r="M816" t="s">
        <v>51</v>
      </c>
    </row>
    <row r="817" spans="1:13">
      <c r="A817" t="s">
        <v>46</v>
      </c>
      <c r="B817" t="s">
        <v>58</v>
      </c>
      <c r="C817" t="s">
        <v>1674</v>
      </c>
      <c r="D817" t="s">
        <v>49</v>
      </c>
      <c r="E817" t="s">
        <v>1675</v>
      </c>
      <c r="F817">
        <v>2021</v>
      </c>
      <c r="G817">
        <v>0</v>
      </c>
      <c r="H817">
        <v>0</v>
      </c>
      <c r="I817">
        <v>0</v>
      </c>
      <c r="J817">
        <v>0</v>
      </c>
      <c r="K817">
        <v>1.9E-2</v>
      </c>
      <c r="L817">
        <v>0.3</v>
      </c>
      <c r="M817" t="s">
        <v>51</v>
      </c>
    </row>
    <row r="818" spans="1:13">
      <c r="A818" t="s">
        <v>46</v>
      </c>
      <c r="B818" t="s">
        <v>58</v>
      </c>
      <c r="C818" t="s">
        <v>1676</v>
      </c>
      <c r="D818" t="s">
        <v>49</v>
      </c>
      <c r="E818" t="s">
        <v>1677</v>
      </c>
      <c r="F818">
        <v>2020</v>
      </c>
      <c r="G818">
        <v>0</v>
      </c>
      <c r="H818">
        <v>0</v>
      </c>
      <c r="I818">
        <v>0</v>
      </c>
      <c r="J818">
        <v>0</v>
      </c>
      <c r="K818">
        <v>0.216</v>
      </c>
      <c r="L818">
        <v>0.3</v>
      </c>
      <c r="M818" t="s">
        <v>51</v>
      </c>
    </row>
    <row r="819" spans="1:13">
      <c r="A819" t="s">
        <v>46</v>
      </c>
      <c r="B819" t="s">
        <v>58</v>
      </c>
      <c r="C819" t="s">
        <v>1678</v>
      </c>
      <c r="D819" t="s">
        <v>49</v>
      </c>
      <c r="E819" t="s">
        <v>1679</v>
      </c>
      <c r="F819">
        <v>2021</v>
      </c>
      <c r="G819">
        <v>0</v>
      </c>
      <c r="H819">
        <v>0</v>
      </c>
      <c r="I819">
        <v>0</v>
      </c>
      <c r="J819">
        <v>0</v>
      </c>
      <c r="K819">
        <v>6.4000000000000001E-2</v>
      </c>
      <c r="L819">
        <v>0.3</v>
      </c>
      <c r="M819" t="s">
        <v>51</v>
      </c>
    </row>
    <row r="820" spans="1:13">
      <c r="A820" t="s">
        <v>46</v>
      </c>
      <c r="B820" t="s">
        <v>58</v>
      </c>
      <c r="C820" t="s">
        <v>1680</v>
      </c>
      <c r="D820" t="s">
        <v>49</v>
      </c>
      <c r="E820" t="s">
        <v>1681</v>
      </c>
      <c r="F820">
        <v>2021</v>
      </c>
      <c r="G820">
        <v>0</v>
      </c>
      <c r="H820">
        <v>0</v>
      </c>
      <c r="I820">
        <v>0</v>
      </c>
      <c r="J820">
        <v>0</v>
      </c>
      <c r="K820">
        <v>6.4000000000000001E-2</v>
      </c>
      <c r="L820">
        <v>0.3</v>
      </c>
      <c r="M820" t="s">
        <v>51</v>
      </c>
    </row>
    <row r="821" spans="1:13">
      <c r="A821" t="s">
        <v>46</v>
      </c>
      <c r="B821" t="s">
        <v>58</v>
      </c>
      <c r="C821" t="s">
        <v>1682</v>
      </c>
      <c r="D821" t="s">
        <v>49</v>
      </c>
      <c r="E821" t="s">
        <v>1683</v>
      </c>
      <c r="F821">
        <v>2021</v>
      </c>
      <c r="G821">
        <v>0</v>
      </c>
      <c r="H821">
        <v>0</v>
      </c>
      <c r="I821">
        <v>0</v>
      </c>
      <c r="J821">
        <v>0</v>
      </c>
      <c r="K821">
        <v>2.4E-2</v>
      </c>
      <c r="L821">
        <v>0.3</v>
      </c>
      <c r="M821" t="s">
        <v>51</v>
      </c>
    </row>
    <row r="822" spans="1:13">
      <c r="A822" t="s">
        <v>46</v>
      </c>
      <c r="B822" t="s">
        <v>58</v>
      </c>
      <c r="C822" t="s">
        <v>1684</v>
      </c>
      <c r="D822" t="s">
        <v>49</v>
      </c>
      <c r="E822" t="s">
        <v>1685</v>
      </c>
      <c r="F822">
        <v>2021</v>
      </c>
      <c r="G822">
        <v>0</v>
      </c>
      <c r="H822">
        <v>0</v>
      </c>
      <c r="I822">
        <v>0</v>
      </c>
      <c r="J822">
        <v>0</v>
      </c>
      <c r="K822">
        <v>2.1999999999999999E-2</v>
      </c>
      <c r="L822">
        <v>0.3</v>
      </c>
      <c r="M822" t="s">
        <v>51</v>
      </c>
    </row>
    <row r="823" spans="1:13">
      <c r="A823" t="s">
        <v>46</v>
      </c>
      <c r="B823" t="s">
        <v>58</v>
      </c>
      <c r="C823" t="s">
        <v>1686</v>
      </c>
      <c r="D823" t="s">
        <v>49</v>
      </c>
      <c r="E823" t="s">
        <v>1687</v>
      </c>
      <c r="F823">
        <v>2020</v>
      </c>
      <c r="G823">
        <v>0</v>
      </c>
      <c r="H823">
        <v>0</v>
      </c>
      <c r="I823">
        <v>0</v>
      </c>
      <c r="J823">
        <v>0</v>
      </c>
      <c r="K823">
        <v>2.1000000000000001E-2</v>
      </c>
      <c r="L823">
        <v>0.3</v>
      </c>
      <c r="M823" t="s">
        <v>51</v>
      </c>
    </row>
    <row r="824" spans="1:13">
      <c r="A824" t="s">
        <v>46</v>
      </c>
      <c r="B824" t="s">
        <v>58</v>
      </c>
      <c r="C824" t="s">
        <v>1688</v>
      </c>
      <c r="D824" t="s">
        <v>49</v>
      </c>
      <c r="E824" t="s">
        <v>1689</v>
      </c>
      <c r="F824">
        <v>2021</v>
      </c>
      <c r="G824">
        <v>0</v>
      </c>
      <c r="H824">
        <v>0</v>
      </c>
      <c r="I824">
        <v>0</v>
      </c>
      <c r="J824">
        <v>0</v>
      </c>
      <c r="K824">
        <v>5.7000000000000002E-2</v>
      </c>
      <c r="L824">
        <v>0.3</v>
      </c>
      <c r="M824" t="s">
        <v>51</v>
      </c>
    </row>
    <row r="825" spans="1:13">
      <c r="A825" t="s">
        <v>46</v>
      </c>
      <c r="B825" t="s">
        <v>58</v>
      </c>
      <c r="C825" t="s">
        <v>1690</v>
      </c>
      <c r="D825" t="s">
        <v>49</v>
      </c>
      <c r="E825" t="s">
        <v>1691</v>
      </c>
      <c r="F825">
        <v>2021</v>
      </c>
      <c r="G825">
        <v>0</v>
      </c>
      <c r="H825">
        <v>0</v>
      </c>
      <c r="I825">
        <v>0</v>
      </c>
      <c r="J825">
        <v>0</v>
      </c>
      <c r="K825">
        <v>0.16</v>
      </c>
      <c r="L825">
        <v>0.3</v>
      </c>
      <c r="M825" t="s">
        <v>51</v>
      </c>
    </row>
    <row r="826" spans="1:13">
      <c r="A826" t="s">
        <v>46</v>
      </c>
      <c r="B826" t="s">
        <v>58</v>
      </c>
      <c r="C826" t="s">
        <v>1692</v>
      </c>
      <c r="D826" t="s">
        <v>49</v>
      </c>
      <c r="E826" t="s">
        <v>1693</v>
      </c>
      <c r="F826">
        <v>2021</v>
      </c>
      <c r="G826">
        <v>0</v>
      </c>
      <c r="H826">
        <v>0</v>
      </c>
      <c r="I826">
        <v>0</v>
      </c>
      <c r="J826">
        <v>0</v>
      </c>
      <c r="K826">
        <v>7.9000000000000001E-2</v>
      </c>
      <c r="L826">
        <v>0.3</v>
      </c>
      <c r="M826" t="s">
        <v>51</v>
      </c>
    </row>
    <row r="827" spans="1:13">
      <c r="A827" t="s">
        <v>46</v>
      </c>
      <c r="B827" t="s">
        <v>58</v>
      </c>
      <c r="C827" t="s">
        <v>1694</v>
      </c>
      <c r="D827" t="s">
        <v>49</v>
      </c>
      <c r="E827" t="s">
        <v>1695</v>
      </c>
      <c r="F827">
        <v>2021</v>
      </c>
      <c r="G827">
        <v>0</v>
      </c>
      <c r="H827">
        <v>0</v>
      </c>
      <c r="I827">
        <v>0</v>
      </c>
      <c r="J827">
        <v>0</v>
      </c>
      <c r="K827">
        <v>2.4E-2</v>
      </c>
      <c r="L827">
        <v>0.3</v>
      </c>
      <c r="M827" t="s">
        <v>51</v>
      </c>
    </row>
    <row r="828" spans="1:13">
      <c r="A828" t="s">
        <v>46</v>
      </c>
      <c r="B828" t="s">
        <v>58</v>
      </c>
      <c r="C828" t="s">
        <v>1696</v>
      </c>
      <c r="D828" t="s">
        <v>49</v>
      </c>
      <c r="E828" t="s">
        <v>1697</v>
      </c>
      <c r="F828">
        <v>2021</v>
      </c>
      <c r="G828">
        <v>0</v>
      </c>
      <c r="H828">
        <v>0</v>
      </c>
      <c r="I828">
        <v>0</v>
      </c>
      <c r="J828">
        <v>0</v>
      </c>
      <c r="K828">
        <v>0.29599999999999999</v>
      </c>
      <c r="L828">
        <v>0.3</v>
      </c>
      <c r="M828" t="s">
        <v>51</v>
      </c>
    </row>
    <row r="829" spans="1:13">
      <c r="A829" t="s">
        <v>46</v>
      </c>
      <c r="B829" t="s">
        <v>58</v>
      </c>
      <c r="C829" t="s">
        <v>1698</v>
      </c>
      <c r="D829" t="s">
        <v>49</v>
      </c>
      <c r="E829" t="s">
        <v>1699</v>
      </c>
      <c r="F829">
        <v>2021</v>
      </c>
      <c r="G829">
        <v>0</v>
      </c>
      <c r="H829">
        <v>0</v>
      </c>
      <c r="I829">
        <v>0</v>
      </c>
      <c r="J829">
        <v>0</v>
      </c>
      <c r="K829">
        <v>0.28599999999999998</v>
      </c>
      <c r="L829">
        <v>0.3</v>
      </c>
      <c r="M829" t="s">
        <v>51</v>
      </c>
    </row>
    <row r="830" spans="1:13">
      <c r="A830" t="s">
        <v>46</v>
      </c>
      <c r="B830" t="s">
        <v>58</v>
      </c>
      <c r="C830" t="s">
        <v>1700</v>
      </c>
      <c r="D830" t="s">
        <v>49</v>
      </c>
      <c r="E830" t="s">
        <v>1701</v>
      </c>
      <c r="F830">
        <v>2021</v>
      </c>
      <c r="G830">
        <v>0</v>
      </c>
      <c r="H830">
        <v>0</v>
      </c>
      <c r="I830">
        <v>0</v>
      </c>
      <c r="J830">
        <v>0</v>
      </c>
      <c r="K830">
        <v>9.1999999999999998E-2</v>
      </c>
      <c r="L830">
        <v>0.3</v>
      </c>
      <c r="M830" t="s">
        <v>51</v>
      </c>
    </row>
    <row r="831" spans="1:13">
      <c r="A831" t="s">
        <v>46</v>
      </c>
      <c r="B831" t="s">
        <v>58</v>
      </c>
      <c r="C831" t="s">
        <v>1702</v>
      </c>
      <c r="D831" t="s">
        <v>49</v>
      </c>
      <c r="E831" t="s">
        <v>1703</v>
      </c>
      <c r="F831">
        <v>2021</v>
      </c>
      <c r="G831">
        <v>0</v>
      </c>
      <c r="H831">
        <v>0</v>
      </c>
      <c r="I831">
        <v>0</v>
      </c>
      <c r="J831">
        <v>0</v>
      </c>
      <c r="K831">
        <v>7.3999999999999996E-2</v>
      </c>
      <c r="L831">
        <v>0.3</v>
      </c>
      <c r="M831" t="s">
        <v>51</v>
      </c>
    </row>
    <row r="832" spans="1:13">
      <c r="A832" t="s">
        <v>46</v>
      </c>
      <c r="B832" t="s">
        <v>58</v>
      </c>
      <c r="C832" t="s">
        <v>1704</v>
      </c>
      <c r="D832" t="s">
        <v>49</v>
      </c>
      <c r="E832" t="s">
        <v>1705</v>
      </c>
      <c r="F832">
        <v>2021</v>
      </c>
      <c r="G832">
        <v>0</v>
      </c>
      <c r="H832">
        <v>0</v>
      </c>
      <c r="I832">
        <v>0</v>
      </c>
      <c r="J832">
        <v>0</v>
      </c>
      <c r="K832">
        <v>5.2999999999999999E-2</v>
      </c>
      <c r="L832">
        <v>0.3</v>
      </c>
      <c r="M832" t="s">
        <v>51</v>
      </c>
    </row>
    <row r="833" spans="1:13">
      <c r="A833" t="s">
        <v>46</v>
      </c>
      <c r="B833" t="s">
        <v>58</v>
      </c>
      <c r="C833" t="s">
        <v>1706</v>
      </c>
      <c r="D833" t="s">
        <v>49</v>
      </c>
      <c r="E833" t="s">
        <v>1707</v>
      </c>
      <c r="F833">
        <v>2021</v>
      </c>
      <c r="G833">
        <v>0</v>
      </c>
      <c r="H833">
        <v>0</v>
      </c>
      <c r="I833">
        <v>0</v>
      </c>
      <c r="J833">
        <v>0</v>
      </c>
      <c r="K833">
        <v>3.5999999999999997E-2</v>
      </c>
      <c r="L833">
        <v>0.3</v>
      </c>
      <c r="M833" t="s">
        <v>51</v>
      </c>
    </row>
    <row r="834" spans="1:13">
      <c r="A834" t="s">
        <v>46</v>
      </c>
      <c r="B834" t="s">
        <v>58</v>
      </c>
      <c r="C834" t="s">
        <v>1708</v>
      </c>
      <c r="D834" t="s">
        <v>49</v>
      </c>
      <c r="E834" t="s">
        <v>1709</v>
      </c>
      <c r="F834">
        <v>2021</v>
      </c>
      <c r="G834">
        <v>0</v>
      </c>
      <c r="H834">
        <v>0</v>
      </c>
      <c r="I834">
        <v>0</v>
      </c>
      <c r="J834">
        <v>0</v>
      </c>
      <c r="K834">
        <v>0.23899999999999999</v>
      </c>
      <c r="L834">
        <v>0.3</v>
      </c>
      <c r="M834" t="s">
        <v>51</v>
      </c>
    </row>
    <row r="835" spans="1:13">
      <c r="A835" t="s">
        <v>46</v>
      </c>
      <c r="B835" t="s">
        <v>58</v>
      </c>
      <c r="C835" t="s">
        <v>1710</v>
      </c>
      <c r="D835" t="s">
        <v>49</v>
      </c>
      <c r="E835" t="s">
        <v>1711</v>
      </c>
      <c r="F835">
        <v>2021</v>
      </c>
      <c r="G835">
        <v>0</v>
      </c>
      <c r="H835">
        <v>0</v>
      </c>
      <c r="I835">
        <v>0</v>
      </c>
      <c r="J835">
        <v>0</v>
      </c>
      <c r="K835">
        <v>0.13300000000000001</v>
      </c>
      <c r="L835">
        <v>0.3</v>
      </c>
      <c r="M835" t="s">
        <v>51</v>
      </c>
    </row>
    <row r="836" spans="1:13">
      <c r="A836" t="s">
        <v>46</v>
      </c>
      <c r="B836" t="s">
        <v>58</v>
      </c>
      <c r="C836" t="s">
        <v>1712</v>
      </c>
      <c r="D836" t="s">
        <v>49</v>
      </c>
      <c r="E836" t="s">
        <v>1713</v>
      </c>
      <c r="F836">
        <v>2021</v>
      </c>
      <c r="G836">
        <v>0</v>
      </c>
      <c r="H836">
        <v>0</v>
      </c>
      <c r="I836">
        <v>0</v>
      </c>
      <c r="J836">
        <v>0</v>
      </c>
      <c r="K836">
        <v>7.0999999999999994E-2</v>
      </c>
      <c r="L836">
        <v>0.3</v>
      </c>
      <c r="M836" t="s">
        <v>51</v>
      </c>
    </row>
    <row r="837" spans="1:13">
      <c r="A837" t="s">
        <v>46</v>
      </c>
      <c r="B837" t="s">
        <v>58</v>
      </c>
      <c r="C837" t="s">
        <v>1714</v>
      </c>
      <c r="D837" t="s">
        <v>49</v>
      </c>
      <c r="E837" t="s">
        <v>1715</v>
      </c>
      <c r="F837">
        <v>2021</v>
      </c>
      <c r="G837">
        <v>0</v>
      </c>
      <c r="H837">
        <v>0</v>
      </c>
      <c r="I837">
        <v>0</v>
      </c>
      <c r="J837">
        <v>0</v>
      </c>
      <c r="K837">
        <v>7.5999999999999998E-2</v>
      </c>
      <c r="L837">
        <v>0.3</v>
      </c>
      <c r="M837" t="s">
        <v>51</v>
      </c>
    </row>
    <row r="838" spans="1:13">
      <c r="A838" t="s">
        <v>46</v>
      </c>
      <c r="B838" t="s">
        <v>58</v>
      </c>
      <c r="C838" t="s">
        <v>1716</v>
      </c>
      <c r="D838" t="s">
        <v>49</v>
      </c>
      <c r="E838" t="s">
        <v>1717</v>
      </c>
      <c r="F838">
        <v>2021</v>
      </c>
      <c r="G838">
        <v>0</v>
      </c>
      <c r="H838">
        <v>0</v>
      </c>
      <c r="I838">
        <v>0</v>
      </c>
      <c r="J838">
        <v>0</v>
      </c>
      <c r="K838">
        <v>0.26500000000000001</v>
      </c>
      <c r="L838">
        <v>0.3</v>
      </c>
      <c r="M838" t="s">
        <v>51</v>
      </c>
    </row>
    <row r="839" spans="1:13">
      <c r="A839" t="s">
        <v>46</v>
      </c>
      <c r="B839" t="s">
        <v>58</v>
      </c>
      <c r="C839" t="s">
        <v>1718</v>
      </c>
      <c r="D839" t="s">
        <v>49</v>
      </c>
      <c r="E839" t="s">
        <v>1719</v>
      </c>
      <c r="F839">
        <v>2021</v>
      </c>
      <c r="G839">
        <v>0</v>
      </c>
      <c r="H839">
        <v>0</v>
      </c>
      <c r="I839">
        <v>0</v>
      </c>
      <c r="J839">
        <v>0</v>
      </c>
      <c r="K839">
        <v>0.253</v>
      </c>
      <c r="L839">
        <v>0.3</v>
      </c>
      <c r="M839" t="s">
        <v>51</v>
      </c>
    </row>
    <row r="840" spans="1:13">
      <c r="A840" t="s">
        <v>46</v>
      </c>
      <c r="B840" t="s">
        <v>58</v>
      </c>
      <c r="C840" t="s">
        <v>1720</v>
      </c>
      <c r="D840" t="s">
        <v>49</v>
      </c>
      <c r="E840" t="s">
        <v>1721</v>
      </c>
      <c r="F840">
        <v>2021</v>
      </c>
      <c r="G840">
        <v>0</v>
      </c>
      <c r="H840">
        <v>0</v>
      </c>
      <c r="I840">
        <v>0</v>
      </c>
      <c r="J840">
        <v>0</v>
      </c>
      <c r="K840">
        <v>0.32</v>
      </c>
      <c r="L840">
        <v>0.3</v>
      </c>
      <c r="M840" t="s">
        <v>51</v>
      </c>
    </row>
    <row r="841" spans="1:13">
      <c r="A841" t="s">
        <v>46</v>
      </c>
      <c r="B841" t="s">
        <v>58</v>
      </c>
      <c r="C841" t="s">
        <v>1722</v>
      </c>
      <c r="D841" t="s">
        <v>49</v>
      </c>
      <c r="E841" t="s">
        <v>1723</v>
      </c>
      <c r="F841">
        <v>2021</v>
      </c>
      <c r="G841">
        <v>0</v>
      </c>
      <c r="H841">
        <v>0</v>
      </c>
      <c r="I841">
        <v>0</v>
      </c>
      <c r="J841">
        <v>0</v>
      </c>
      <c r="K841">
        <v>2.5000000000000001E-2</v>
      </c>
      <c r="L841">
        <v>0.3</v>
      </c>
      <c r="M841" t="s">
        <v>51</v>
      </c>
    </row>
    <row r="842" spans="1:13">
      <c r="A842" t="s">
        <v>46</v>
      </c>
      <c r="B842" t="s">
        <v>58</v>
      </c>
      <c r="C842" t="s">
        <v>1724</v>
      </c>
      <c r="D842" t="s">
        <v>49</v>
      </c>
      <c r="E842" t="s">
        <v>1725</v>
      </c>
      <c r="F842">
        <v>2021</v>
      </c>
      <c r="G842">
        <v>0</v>
      </c>
      <c r="H842">
        <v>0</v>
      </c>
      <c r="I842">
        <v>0</v>
      </c>
      <c r="J842">
        <v>0</v>
      </c>
      <c r="K842">
        <v>5.2999999999999999E-2</v>
      </c>
      <c r="L842">
        <v>0.3</v>
      </c>
      <c r="M842" t="s">
        <v>51</v>
      </c>
    </row>
    <row r="843" spans="1:13">
      <c r="A843" t="s">
        <v>46</v>
      </c>
      <c r="B843" t="s">
        <v>58</v>
      </c>
      <c r="C843" t="s">
        <v>1726</v>
      </c>
      <c r="D843" t="s">
        <v>49</v>
      </c>
      <c r="E843" t="s">
        <v>1727</v>
      </c>
      <c r="F843">
        <v>2020</v>
      </c>
      <c r="G843">
        <v>0</v>
      </c>
      <c r="H843">
        <v>0</v>
      </c>
      <c r="I843">
        <v>0</v>
      </c>
      <c r="J843">
        <v>0</v>
      </c>
      <c r="K843">
        <v>0.20100000000000001</v>
      </c>
      <c r="L843">
        <v>0.3</v>
      </c>
      <c r="M843" t="s">
        <v>51</v>
      </c>
    </row>
    <row r="844" spans="1:13">
      <c r="A844" t="s">
        <v>46</v>
      </c>
      <c r="B844" t="s">
        <v>58</v>
      </c>
      <c r="C844" t="s">
        <v>1728</v>
      </c>
      <c r="D844" t="s">
        <v>49</v>
      </c>
      <c r="E844" t="s">
        <v>1729</v>
      </c>
      <c r="F844">
        <v>2021</v>
      </c>
      <c r="G844">
        <v>0</v>
      </c>
      <c r="H844">
        <v>0</v>
      </c>
      <c r="I844">
        <v>0</v>
      </c>
      <c r="J844">
        <v>0</v>
      </c>
      <c r="K844">
        <v>1.7000000000000001E-2</v>
      </c>
      <c r="L844">
        <v>0.3</v>
      </c>
      <c r="M844" t="s">
        <v>51</v>
      </c>
    </row>
    <row r="845" spans="1:13">
      <c r="A845" t="s">
        <v>46</v>
      </c>
      <c r="B845" t="s">
        <v>58</v>
      </c>
      <c r="C845" t="s">
        <v>1730</v>
      </c>
      <c r="D845" t="s">
        <v>49</v>
      </c>
      <c r="E845" t="s">
        <v>1731</v>
      </c>
      <c r="F845">
        <v>2020</v>
      </c>
      <c r="G845">
        <v>0</v>
      </c>
      <c r="H845">
        <v>0</v>
      </c>
      <c r="I845">
        <v>0</v>
      </c>
      <c r="J845">
        <v>0</v>
      </c>
      <c r="K845">
        <v>0.20100000000000001</v>
      </c>
      <c r="L845">
        <v>0.3</v>
      </c>
      <c r="M845" t="s">
        <v>51</v>
      </c>
    </row>
    <row r="846" spans="1:13">
      <c r="A846" t="s">
        <v>46</v>
      </c>
      <c r="B846" t="s">
        <v>58</v>
      </c>
      <c r="C846" t="s">
        <v>1732</v>
      </c>
      <c r="D846" t="s">
        <v>49</v>
      </c>
      <c r="E846" t="s">
        <v>1733</v>
      </c>
      <c r="F846">
        <v>2021</v>
      </c>
      <c r="G846">
        <v>0</v>
      </c>
      <c r="H846">
        <v>0</v>
      </c>
      <c r="I846">
        <v>0</v>
      </c>
      <c r="J846">
        <v>0</v>
      </c>
      <c r="K846">
        <v>0.19500000000000001</v>
      </c>
      <c r="L846">
        <v>0.3</v>
      </c>
      <c r="M846" t="s">
        <v>51</v>
      </c>
    </row>
    <row r="847" spans="1:13">
      <c r="A847" t="s">
        <v>46</v>
      </c>
      <c r="B847" t="s">
        <v>58</v>
      </c>
      <c r="C847" t="s">
        <v>1734</v>
      </c>
      <c r="D847" t="s">
        <v>49</v>
      </c>
      <c r="E847" t="s">
        <v>1735</v>
      </c>
      <c r="F847">
        <v>2021</v>
      </c>
      <c r="G847">
        <v>0</v>
      </c>
      <c r="H847">
        <v>0</v>
      </c>
      <c r="I847">
        <v>0</v>
      </c>
      <c r="J847">
        <v>0</v>
      </c>
      <c r="K847">
        <v>4.7E-2</v>
      </c>
      <c r="L847">
        <v>0.3</v>
      </c>
      <c r="M847" t="s">
        <v>51</v>
      </c>
    </row>
    <row r="848" spans="1:13">
      <c r="A848" t="s">
        <v>46</v>
      </c>
      <c r="B848" t="s">
        <v>58</v>
      </c>
      <c r="C848" t="s">
        <v>1736</v>
      </c>
      <c r="D848" t="s">
        <v>49</v>
      </c>
      <c r="E848" t="s">
        <v>1737</v>
      </c>
      <c r="F848">
        <v>2021</v>
      </c>
      <c r="G848">
        <v>0</v>
      </c>
      <c r="H848">
        <v>0</v>
      </c>
      <c r="I848">
        <v>0</v>
      </c>
      <c r="J848">
        <v>0</v>
      </c>
      <c r="K848">
        <v>3.5999999999999997E-2</v>
      </c>
      <c r="L848">
        <v>0.3</v>
      </c>
      <c r="M848" t="s">
        <v>51</v>
      </c>
    </row>
    <row r="849" spans="1:13">
      <c r="A849" t="s">
        <v>46</v>
      </c>
      <c r="B849" t="s">
        <v>58</v>
      </c>
      <c r="C849" t="s">
        <v>1738</v>
      </c>
      <c r="D849" t="s">
        <v>49</v>
      </c>
      <c r="E849" t="s">
        <v>1739</v>
      </c>
      <c r="F849">
        <v>2021</v>
      </c>
      <c r="G849">
        <v>0</v>
      </c>
      <c r="H849">
        <v>0</v>
      </c>
      <c r="I849">
        <v>0</v>
      </c>
      <c r="J849">
        <v>0</v>
      </c>
      <c r="K849">
        <v>3.1E-2</v>
      </c>
      <c r="L849">
        <v>0.3</v>
      </c>
      <c r="M849" t="s">
        <v>51</v>
      </c>
    </row>
    <row r="850" spans="1:13">
      <c r="A850" t="s">
        <v>46</v>
      </c>
      <c r="B850" t="s">
        <v>58</v>
      </c>
      <c r="C850" t="s">
        <v>1740</v>
      </c>
      <c r="D850" t="s">
        <v>49</v>
      </c>
      <c r="E850" t="s">
        <v>1741</v>
      </c>
      <c r="F850">
        <v>2021</v>
      </c>
      <c r="G850">
        <v>0</v>
      </c>
      <c r="H850">
        <v>0</v>
      </c>
      <c r="I850">
        <v>0</v>
      </c>
      <c r="J850">
        <v>0</v>
      </c>
      <c r="K850">
        <v>9.4E-2</v>
      </c>
      <c r="L850">
        <v>0.3</v>
      </c>
      <c r="M850" t="s">
        <v>51</v>
      </c>
    </row>
    <row r="851" spans="1:13">
      <c r="A851" t="s">
        <v>46</v>
      </c>
      <c r="B851" t="s">
        <v>58</v>
      </c>
      <c r="C851" t="s">
        <v>1742</v>
      </c>
      <c r="D851" t="s">
        <v>49</v>
      </c>
      <c r="E851" t="s">
        <v>1743</v>
      </c>
      <c r="F851">
        <v>2021</v>
      </c>
      <c r="G851">
        <v>0</v>
      </c>
      <c r="H851">
        <v>0</v>
      </c>
      <c r="I851">
        <v>0</v>
      </c>
      <c r="J851">
        <v>0</v>
      </c>
      <c r="K851">
        <v>0.03</v>
      </c>
      <c r="L851">
        <v>0.3</v>
      </c>
      <c r="M851" t="s">
        <v>51</v>
      </c>
    </row>
    <row r="852" spans="1:13">
      <c r="A852" t="s">
        <v>46</v>
      </c>
      <c r="B852" t="s">
        <v>58</v>
      </c>
      <c r="C852" t="s">
        <v>1744</v>
      </c>
      <c r="D852" t="s">
        <v>49</v>
      </c>
      <c r="E852" t="s">
        <v>1745</v>
      </c>
      <c r="F852">
        <v>2021</v>
      </c>
      <c r="G852">
        <v>0</v>
      </c>
      <c r="H852">
        <v>0</v>
      </c>
      <c r="I852">
        <v>0</v>
      </c>
      <c r="J852">
        <v>0</v>
      </c>
      <c r="K852">
        <v>3.5000000000000003E-2</v>
      </c>
      <c r="L852">
        <v>0.3</v>
      </c>
      <c r="M852" t="s">
        <v>51</v>
      </c>
    </row>
    <row r="853" spans="1:13">
      <c r="A853" t="s">
        <v>46</v>
      </c>
      <c r="B853" t="s">
        <v>58</v>
      </c>
      <c r="C853" t="s">
        <v>1746</v>
      </c>
      <c r="D853" t="s">
        <v>49</v>
      </c>
      <c r="E853" t="s">
        <v>1747</v>
      </c>
      <c r="F853">
        <v>2021</v>
      </c>
      <c r="G853">
        <v>0</v>
      </c>
      <c r="H853">
        <v>0</v>
      </c>
      <c r="I853">
        <v>0</v>
      </c>
      <c r="J853">
        <v>0</v>
      </c>
      <c r="K853">
        <v>5.8999999999999997E-2</v>
      </c>
      <c r="L853">
        <v>0.3</v>
      </c>
      <c r="M853" t="s">
        <v>51</v>
      </c>
    </row>
    <row r="854" spans="1:13">
      <c r="A854" t="s">
        <v>46</v>
      </c>
      <c r="B854" t="s">
        <v>58</v>
      </c>
      <c r="C854" t="s">
        <v>1748</v>
      </c>
      <c r="D854" t="s">
        <v>49</v>
      </c>
      <c r="E854" t="s">
        <v>1749</v>
      </c>
      <c r="F854">
        <v>2021</v>
      </c>
      <c r="G854">
        <v>0</v>
      </c>
      <c r="H854">
        <v>0</v>
      </c>
      <c r="I854">
        <v>0</v>
      </c>
      <c r="J854">
        <v>0</v>
      </c>
      <c r="K854">
        <v>2.8000000000000001E-2</v>
      </c>
      <c r="L854">
        <v>0.3</v>
      </c>
      <c r="M854" t="s">
        <v>51</v>
      </c>
    </row>
    <row r="855" spans="1:13">
      <c r="A855" t="s">
        <v>46</v>
      </c>
      <c r="B855" t="s">
        <v>58</v>
      </c>
      <c r="C855" t="s">
        <v>1750</v>
      </c>
      <c r="D855" t="s">
        <v>49</v>
      </c>
      <c r="E855" t="s">
        <v>1927</v>
      </c>
      <c r="F855">
        <v>2021</v>
      </c>
      <c r="G855">
        <v>0</v>
      </c>
      <c r="H855">
        <v>0</v>
      </c>
      <c r="I855">
        <v>0</v>
      </c>
      <c r="J855">
        <v>0</v>
      </c>
      <c r="K855">
        <v>0.17299999999999999</v>
      </c>
      <c r="L855">
        <v>0.3</v>
      </c>
      <c r="M855" t="s">
        <v>51</v>
      </c>
    </row>
    <row r="856" spans="1:13">
      <c r="A856" t="s">
        <v>46</v>
      </c>
      <c r="B856" t="s">
        <v>58</v>
      </c>
      <c r="C856" t="s">
        <v>1751</v>
      </c>
      <c r="D856" t="s">
        <v>49</v>
      </c>
      <c r="E856" t="s">
        <v>1752</v>
      </c>
      <c r="F856">
        <v>2021</v>
      </c>
      <c r="G856">
        <v>0</v>
      </c>
      <c r="H856">
        <v>0</v>
      </c>
      <c r="I856">
        <v>0</v>
      </c>
      <c r="J856">
        <v>0</v>
      </c>
      <c r="K856">
        <v>0.11700000000000001</v>
      </c>
      <c r="L856">
        <v>0.3</v>
      </c>
      <c r="M856" t="s">
        <v>51</v>
      </c>
    </row>
    <row r="857" spans="1:13">
      <c r="A857" t="s">
        <v>46</v>
      </c>
      <c r="B857" t="s">
        <v>58</v>
      </c>
      <c r="C857" t="s">
        <v>1753</v>
      </c>
      <c r="D857" t="s">
        <v>49</v>
      </c>
      <c r="E857" t="s">
        <v>1754</v>
      </c>
      <c r="F857">
        <v>2021</v>
      </c>
      <c r="G857">
        <v>0</v>
      </c>
      <c r="H857">
        <v>0</v>
      </c>
      <c r="I857">
        <v>0</v>
      </c>
      <c r="J857">
        <v>0</v>
      </c>
      <c r="K857">
        <v>7.6999999999999999E-2</v>
      </c>
      <c r="L857">
        <v>0.3</v>
      </c>
      <c r="M857" t="s">
        <v>51</v>
      </c>
    </row>
    <row r="858" spans="1:13">
      <c r="A858" t="s">
        <v>46</v>
      </c>
      <c r="B858" t="s">
        <v>58</v>
      </c>
      <c r="C858" t="s">
        <v>1755</v>
      </c>
      <c r="D858" t="s">
        <v>49</v>
      </c>
      <c r="E858" t="s">
        <v>1756</v>
      </c>
      <c r="F858">
        <v>2021</v>
      </c>
      <c r="G858">
        <v>0</v>
      </c>
      <c r="H858">
        <v>0</v>
      </c>
      <c r="I858">
        <v>0</v>
      </c>
      <c r="J858">
        <v>0</v>
      </c>
      <c r="K858">
        <v>2.1999999999999999E-2</v>
      </c>
      <c r="L858">
        <v>0.3</v>
      </c>
      <c r="M858" t="s">
        <v>51</v>
      </c>
    </row>
    <row r="859" spans="1:13">
      <c r="A859" t="s">
        <v>46</v>
      </c>
      <c r="B859" t="s">
        <v>58</v>
      </c>
      <c r="C859" t="s">
        <v>1757</v>
      </c>
      <c r="D859" t="s">
        <v>49</v>
      </c>
      <c r="E859" t="s">
        <v>1758</v>
      </c>
      <c r="F859">
        <v>2021</v>
      </c>
      <c r="G859">
        <v>0</v>
      </c>
      <c r="H859">
        <v>0</v>
      </c>
      <c r="I859">
        <v>0</v>
      </c>
      <c r="J859">
        <v>0</v>
      </c>
      <c r="K859">
        <v>8.4000000000000005E-2</v>
      </c>
      <c r="L859">
        <v>0.3</v>
      </c>
      <c r="M859" t="s">
        <v>51</v>
      </c>
    </row>
    <row r="860" spans="1:13">
      <c r="A860" t="s">
        <v>46</v>
      </c>
      <c r="B860" t="s">
        <v>58</v>
      </c>
      <c r="C860" t="s">
        <v>1759</v>
      </c>
      <c r="D860" t="s">
        <v>49</v>
      </c>
      <c r="E860" t="s">
        <v>1760</v>
      </c>
      <c r="F860">
        <v>2021</v>
      </c>
      <c r="G860">
        <v>0</v>
      </c>
      <c r="H860">
        <v>0</v>
      </c>
      <c r="I860">
        <v>0</v>
      </c>
      <c r="J860">
        <v>0</v>
      </c>
      <c r="K860">
        <v>0.13300000000000001</v>
      </c>
      <c r="L860">
        <v>0.3</v>
      </c>
      <c r="M860" t="s">
        <v>51</v>
      </c>
    </row>
    <row r="861" spans="1:13">
      <c r="A861" t="s">
        <v>46</v>
      </c>
      <c r="B861" t="s">
        <v>58</v>
      </c>
      <c r="C861" t="s">
        <v>1761</v>
      </c>
      <c r="D861" t="s">
        <v>49</v>
      </c>
      <c r="E861" t="s">
        <v>1762</v>
      </c>
      <c r="F861">
        <v>2021</v>
      </c>
      <c r="G861">
        <v>0</v>
      </c>
      <c r="H861">
        <v>0</v>
      </c>
      <c r="I861">
        <v>0</v>
      </c>
      <c r="J861">
        <v>0</v>
      </c>
      <c r="K861">
        <v>0.18</v>
      </c>
      <c r="L861">
        <v>0.3</v>
      </c>
      <c r="M861" t="s">
        <v>51</v>
      </c>
    </row>
    <row r="862" spans="1:13">
      <c r="A862" t="s">
        <v>46</v>
      </c>
      <c r="B862" t="s">
        <v>58</v>
      </c>
      <c r="C862" t="s">
        <v>1763</v>
      </c>
      <c r="D862" t="s">
        <v>49</v>
      </c>
      <c r="E862" t="s">
        <v>1764</v>
      </c>
      <c r="F862">
        <v>2021</v>
      </c>
      <c r="G862">
        <v>0</v>
      </c>
      <c r="H862">
        <v>0</v>
      </c>
      <c r="I862">
        <v>0</v>
      </c>
      <c r="J862">
        <v>0</v>
      </c>
      <c r="K862">
        <v>2.4E-2</v>
      </c>
      <c r="L862">
        <v>0.3</v>
      </c>
      <c r="M862" t="s">
        <v>51</v>
      </c>
    </row>
    <row r="863" spans="1:13">
      <c r="A863" t="s">
        <v>46</v>
      </c>
      <c r="B863" t="s">
        <v>58</v>
      </c>
      <c r="C863" t="s">
        <v>1765</v>
      </c>
      <c r="D863" t="s">
        <v>49</v>
      </c>
      <c r="E863" t="s">
        <v>1766</v>
      </c>
      <c r="F863">
        <v>2021</v>
      </c>
      <c r="G863">
        <v>0</v>
      </c>
      <c r="H863">
        <v>0</v>
      </c>
      <c r="I863">
        <v>0</v>
      </c>
      <c r="J863">
        <v>0</v>
      </c>
      <c r="K863">
        <v>3.6999999999999998E-2</v>
      </c>
      <c r="L863">
        <v>0.3</v>
      </c>
      <c r="M863" t="s">
        <v>51</v>
      </c>
    </row>
    <row r="864" spans="1:13">
      <c r="A864" t="s">
        <v>46</v>
      </c>
      <c r="B864" t="s">
        <v>58</v>
      </c>
      <c r="C864" t="s">
        <v>1767</v>
      </c>
      <c r="D864" t="s">
        <v>49</v>
      </c>
      <c r="E864" t="s">
        <v>1768</v>
      </c>
      <c r="F864">
        <v>2021</v>
      </c>
      <c r="G864">
        <v>0</v>
      </c>
      <c r="H864">
        <v>0</v>
      </c>
      <c r="I864">
        <v>0</v>
      </c>
      <c r="J864">
        <v>0</v>
      </c>
      <c r="K864">
        <v>3.2000000000000001E-2</v>
      </c>
      <c r="L864">
        <v>0.3</v>
      </c>
      <c r="M864" t="s">
        <v>51</v>
      </c>
    </row>
    <row r="865" spans="1:13">
      <c r="A865" t="s">
        <v>46</v>
      </c>
      <c r="B865" t="s">
        <v>58</v>
      </c>
      <c r="C865" t="s">
        <v>1769</v>
      </c>
      <c r="D865" t="s">
        <v>49</v>
      </c>
      <c r="E865" t="s">
        <v>1770</v>
      </c>
      <c r="F865">
        <v>2021</v>
      </c>
      <c r="G865">
        <v>0</v>
      </c>
      <c r="H865">
        <v>0</v>
      </c>
      <c r="I865">
        <v>0</v>
      </c>
      <c r="J865">
        <v>0</v>
      </c>
      <c r="K865">
        <v>7.1999999999999995E-2</v>
      </c>
      <c r="L865">
        <v>0.3</v>
      </c>
      <c r="M865" t="s">
        <v>51</v>
      </c>
    </row>
    <row r="866" spans="1:13">
      <c r="A866" t="s">
        <v>46</v>
      </c>
      <c r="B866" t="s">
        <v>58</v>
      </c>
      <c r="C866" t="s">
        <v>1771</v>
      </c>
      <c r="D866" t="s">
        <v>49</v>
      </c>
      <c r="E866" t="s">
        <v>1772</v>
      </c>
      <c r="F866">
        <v>2021</v>
      </c>
      <c r="G866">
        <v>0</v>
      </c>
      <c r="H866">
        <v>0</v>
      </c>
      <c r="I866">
        <v>0</v>
      </c>
      <c r="J866">
        <v>0</v>
      </c>
      <c r="K866">
        <v>0.10199999999999999</v>
      </c>
      <c r="L866">
        <v>0.3</v>
      </c>
      <c r="M866" t="s">
        <v>51</v>
      </c>
    </row>
    <row r="867" spans="1:13">
      <c r="A867" t="s">
        <v>46</v>
      </c>
      <c r="B867" t="s">
        <v>58</v>
      </c>
      <c r="C867" t="s">
        <v>1773</v>
      </c>
      <c r="D867" t="s">
        <v>49</v>
      </c>
      <c r="E867" t="s">
        <v>1774</v>
      </c>
      <c r="F867">
        <v>2021</v>
      </c>
      <c r="G867">
        <v>0</v>
      </c>
      <c r="H867">
        <v>0</v>
      </c>
      <c r="I867">
        <v>0</v>
      </c>
      <c r="J867">
        <v>0</v>
      </c>
      <c r="K867">
        <v>1.7999999999999999E-2</v>
      </c>
      <c r="L867">
        <v>0.3</v>
      </c>
      <c r="M867" t="s">
        <v>51</v>
      </c>
    </row>
    <row r="868" spans="1:13">
      <c r="A868" t="s">
        <v>46</v>
      </c>
      <c r="B868" t="s">
        <v>58</v>
      </c>
      <c r="C868" t="s">
        <v>1775</v>
      </c>
      <c r="D868" t="s">
        <v>49</v>
      </c>
      <c r="E868" t="s">
        <v>1776</v>
      </c>
      <c r="F868">
        <v>2021</v>
      </c>
      <c r="G868">
        <v>0</v>
      </c>
      <c r="H868">
        <v>0</v>
      </c>
      <c r="I868">
        <v>0</v>
      </c>
      <c r="J868">
        <v>0</v>
      </c>
      <c r="K868">
        <v>0.24199999999999999</v>
      </c>
      <c r="L868">
        <v>0.3</v>
      </c>
      <c r="M868" t="s">
        <v>51</v>
      </c>
    </row>
    <row r="869" spans="1:13">
      <c r="A869" t="s">
        <v>46</v>
      </c>
      <c r="B869" t="s">
        <v>58</v>
      </c>
      <c r="C869" t="s">
        <v>1777</v>
      </c>
      <c r="D869" t="s">
        <v>49</v>
      </c>
      <c r="E869" t="s">
        <v>1778</v>
      </c>
      <c r="F869">
        <v>2021</v>
      </c>
      <c r="G869">
        <v>0</v>
      </c>
      <c r="H869">
        <v>0</v>
      </c>
      <c r="I869">
        <v>0</v>
      </c>
      <c r="J869">
        <v>0</v>
      </c>
      <c r="K869">
        <v>0.111</v>
      </c>
      <c r="L869">
        <v>0.3</v>
      </c>
      <c r="M869" t="s">
        <v>51</v>
      </c>
    </row>
    <row r="870" spans="1:13">
      <c r="A870" t="s">
        <v>46</v>
      </c>
      <c r="B870" t="s">
        <v>58</v>
      </c>
      <c r="C870" t="s">
        <v>1779</v>
      </c>
      <c r="D870" t="s">
        <v>49</v>
      </c>
      <c r="E870" t="s">
        <v>1928</v>
      </c>
      <c r="F870">
        <v>2021</v>
      </c>
      <c r="G870">
        <v>0</v>
      </c>
      <c r="H870">
        <v>0</v>
      </c>
      <c r="I870">
        <v>0</v>
      </c>
      <c r="J870">
        <v>0</v>
      </c>
      <c r="K870">
        <v>7.3999999999999996E-2</v>
      </c>
      <c r="L870">
        <v>0.3</v>
      </c>
      <c r="M870" t="s">
        <v>51</v>
      </c>
    </row>
    <row r="871" spans="1:13">
      <c r="A871" t="s">
        <v>46</v>
      </c>
      <c r="B871" t="s">
        <v>58</v>
      </c>
      <c r="C871" t="s">
        <v>1780</v>
      </c>
      <c r="D871" t="s">
        <v>49</v>
      </c>
      <c r="E871" t="s">
        <v>1781</v>
      </c>
      <c r="F871">
        <v>2021</v>
      </c>
      <c r="G871">
        <v>0</v>
      </c>
      <c r="H871">
        <v>0</v>
      </c>
      <c r="I871">
        <v>0</v>
      </c>
      <c r="J871">
        <v>0</v>
      </c>
      <c r="K871">
        <v>9.0999999999999998E-2</v>
      </c>
      <c r="L871">
        <v>0.3</v>
      </c>
      <c r="M871" t="s">
        <v>51</v>
      </c>
    </row>
    <row r="872" spans="1:13">
      <c r="A872" t="s">
        <v>46</v>
      </c>
      <c r="B872" t="s">
        <v>58</v>
      </c>
      <c r="C872" t="s">
        <v>1782</v>
      </c>
      <c r="D872" t="s">
        <v>49</v>
      </c>
      <c r="E872" t="s">
        <v>1783</v>
      </c>
      <c r="F872">
        <v>2021</v>
      </c>
      <c r="G872">
        <v>0</v>
      </c>
      <c r="H872">
        <v>0</v>
      </c>
      <c r="I872">
        <v>0</v>
      </c>
      <c r="J872">
        <v>0</v>
      </c>
      <c r="K872">
        <v>1.7000000000000001E-2</v>
      </c>
      <c r="L872">
        <v>0.3</v>
      </c>
      <c r="M872" t="s">
        <v>51</v>
      </c>
    </row>
    <row r="873" spans="1:13">
      <c r="A873" t="s">
        <v>46</v>
      </c>
      <c r="B873" t="s">
        <v>58</v>
      </c>
      <c r="C873" t="s">
        <v>1784</v>
      </c>
      <c r="D873" t="s">
        <v>49</v>
      </c>
      <c r="E873" t="s">
        <v>1785</v>
      </c>
      <c r="F873">
        <v>2021</v>
      </c>
      <c r="G873">
        <v>0</v>
      </c>
      <c r="H873">
        <v>0</v>
      </c>
      <c r="I873">
        <v>0</v>
      </c>
      <c r="J873">
        <v>0</v>
      </c>
      <c r="K873">
        <v>5.8999999999999997E-2</v>
      </c>
      <c r="L873">
        <v>0.3</v>
      </c>
      <c r="M873" t="s">
        <v>51</v>
      </c>
    </row>
    <row r="874" spans="1:13">
      <c r="A874" t="s">
        <v>46</v>
      </c>
      <c r="B874" t="s">
        <v>58</v>
      </c>
      <c r="C874" t="s">
        <v>1786</v>
      </c>
      <c r="D874" t="s">
        <v>49</v>
      </c>
      <c r="E874" t="s">
        <v>1929</v>
      </c>
      <c r="F874">
        <v>2021</v>
      </c>
      <c r="G874">
        <v>0</v>
      </c>
      <c r="H874">
        <v>0</v>
      </c>
      <c r="I874">
        <v>0</v>
      </c>
      <c r="J874">
        <v>0</v>
      </c>
      <c r="K874">
        <v>2.5000000000000001E-2</v>
      </c>
      <c r="L874">
        <v>0.3</v>
      </c>
      <c r="M874" t="s">
        <v>51</v>
      </c>
    </row>
    <row r="875" spans="1:13">
      <c r="A875" t="s">
        <v>46</v>
      </c>
      <c r="B875" t="s">
        <v>58</v>
      </c>
      <c r="C875" t="s">
        <v>1787</v>
      </c>
      <c r="D875" t="s">
        <v>49</v>
      </c>
      <c r="E875" t="s">
        <v>1788</v>
      </c>
      <c r="F875">
        <v>2021</v>
      </c>
      <c r="G875">
        <v>0</v>
      </c>
      <c r="H875">
        <v>0</v>
      </c>
      <c r="I875">
        <v>0</v>
      </c>
      <c r="J875">
        <v>0</v>
      </c>
      <c r="K875">
        <v>3.7999999999999999E-2</v>
      </c>
      <c r="L875">
        <v>0.3</v>
      </c>
      <c r="M875" t="s">
        <v>51</v>
      </c>
    </row>
    <row r="876" spans="1:13">
      <c r="A876" t="s">
        <v>46</v>
      </c>
      <c r="B876" t="s">
        <v>58</v>
      </c>
      <c r="C876" t="s">
        <v>1789</v>
      </c>
      <c r="D876" t="s">
        <v>49</v>
      </c>
      <c r="E876" t="s">
        <v>1790</v>
      </c>
      <c r="F876">
        <v>2021</v>
      </c>
      <c r="G876">
        <v>0</v>
      </c>
      <c r="H876">
        <v>0</v>
      </c>
      <c r="I876">
        <v>0</v>
      </c>
      <c r="J876">
        <v>0</v>
      </c>
      <c r="K876">
        <v>0.01</v>
      </c>
      <c r="L876">
        <v>0.3</v>
      </c>
      <c r="M876" t="s">
        <v>51</v>
      </c>
    </row>
    <row r="877" spans="1:13">
      <c r="A877" t="s">
        <v>46</v>
      </c>
      <c r="B877" t="s">
        <v>58</v>
      </c>
      <c r="C877" t="s">
        <v>1791</v>
      </c>
      <c r="D877" t="s">
        <v>49</v>
      </c>
      <c r="E877" t="s">
        <v>1792</v>
      </c>
      <c r="F877">
        <v>2021</v>
      </c>
      <c r="G877">
        <v>0</v>
      </c>
      <c r="H877">
        <v>0</v>
      </c>
      <c r="I877">
        <v>0</v>
      </c>
      <c r="J877">
        <v>0</v>
      </c>
      <c r="K877">
        <v>0.108</v>
      </c>
      <c r="L877">
        <v>0.3</v>
      </c>
      <c r="M877" t="s">
        <v>51</v>
      </c>
    </row>
    <row r="878" spans="1:13">
      <c r="A878" t="s">
        <v>46</v>
      </c>
      <c r="B878" t="s">
        <v>58</v>
      </c>
      <c r="C878" t="s">
        <v>1793</v>
      </c>
      <c r="D878" t="s">
        <v>49</v>
      </c>
      <c r="E878" t="s">
        <v>1794</v>
      </c>
      <c r="F878">
        <v>2021</v>
      </c>
      <c r="G878">
        <v>0</v>
      </c>
      <c r="H878">
        <v>0</v>
      </c>
      <c r="I878">
        <v>0</v>
      </c>
      <c r="J878">
        <v>0</v>
      </c>
      <c r="K878">
        <v>0.20200000000000001</v>
      </c>
      <c r="L878">
        <v>0.3</v>
      </c>
      <c r="M878" t="s">
        <v>51</v>
      </c>
    </row>
    <row r="879" spans="1:13">
      <c r="A879" t="s">
        <v>46</v>
      </c>
      <c r="B879" t="s">
        <v>58</v>
      </c>
      <c r="C879" t="s">
        <v>1795</v>
      </c>
      <c r="D879" t="s">
        <v>49</v>
      </c>
      <c r="E879" t="s">
        <v>1796</v>
      </c>
      <c r="F879">
        <v>2021</v>
      </c>
      <c r="G879">
        <v>0</v>
      </c>
      <c r="H879">
        <v>0</v>
      </c>
      <c r="I879">
        <v>0</v>
      </c>
      <c r="J879">
        <v>0</v>
      </c>
      <c r="K879">
        <v>0.19700000000000001</v>
      </c>
      <c r="L879">
        <v>0.3</v>
      </c>
      <c r="M879" t="s">
        <v>51</v>
      </c>
    </row>
    <row r="880" spans="1:13">
      <c r="A880" t="s">
        <v>46</v>
      </c>
      <c r="B880" t="s">
        <v>58</v>
      </c>
      <c r="C880" t="s">
        <v>1797</v>
      </c>
      <c r="D880" t="s">
        <v>49</v>
      </c>
      <c r="E880" t="s">
        <v>1798</v>
      </c>
      <c r="F880">
        <v>2021</v>
      </c>
      <c r="G880">
        <v>0</v>
      </c>
      <c r="H880">
        <v>0</v>
      </c>
      <c r="I880">
        <v>0</v>
      </c>
      <c r="J880">
        <v>0</v>
      </c>
      <c r="K880">
        <v>0.26600000000000001</v>
      </c>
      <c r="L880">
        <v>0.3</v>
      </c>
      <c r="M880" t="s">
        <v>51</v>
      </c>
    </row>
    <row r="881" spans="1:13">
      <c r="A881" t="s">
        <v>46</v>
      </c>
      <c r="B881" t="s">
        <v>58</v>
      </c>
      <c r="C881" t="s">
        <v>1799</v>
      </c>
      <c r="D881" t="s">
        <v>49</v>
      </c>
      <c r="E881" t="s">
        <v>1800</v>
      </c>
      <c r="F881">
        <v>2021</v>
      </c>
      <c r="G881">
        <v>0</v>
      </c>
      <c r="H881">
        <v>0</v>
      </c>
      <c r="I881">
        <v>0</v>
      </c>
      <c r="J881">
        <v>0</v>
      </c>
      <c r="K881">
        <v>0.04</v>
      </c>
      <c r="L881">
        <v>0.3</v>
      </c>
      <c r="M881" t="s">
        <v>51</v>
      </c>
    </row>
    <row r="882" spans="1:13">
      <c r="A882" t="s">
        <v>46</v>
      </c>
      <c r="B882" t="s">
        <v>58</v>
      </c>
      <c r="C882" t="s">
        <v>1801</v>
      </c>
      <c r="D882" t="s">
        <v>49</v>
      </c>
      <c r="E882" t="s">
        <v>1802</v>
      </c>
      <c r="F882">
        <v>2021</v>
      </c>
      <c r="G882">
        <v>0</v>
      </c>
      <c r="H882">
        <v>0</v>
      </c>
      <c r="I882">
        <v>0</v>
      </c>
      <c r="J882">
        <v>0</v>
      </c>
      <c r="K882">
        <v>1.7000000000000001E-2</v>
      </c>
      <c r="L882">
        <v>0.3</v>
      </c>
      <c r="M882" t="s">
        <v>51</v>
      </c>
    </row>
    <row r="883" spans="1:13">
      <c r="A883" t="s">
        <v>46</v>
      </c>
      <c r="B883" t="s">
        <v>58</v>
      </c>
      <c r="C883" t="s">
        <v>1803</v>
      </c>
      <c r="D883" t="s">
        <v>49</v>
      </c>
      <c r="E883" t="s">
        <v>1804</v>
      </c>
      <c r="F883">
        <v>2020</v>
      </c>
      <c r="G883">
        <v>0</v>
      </c>
      <c r="H883">
        <v>0</v>
      </c>
      <c r="I883">
        <v>0</v>
      </c>
      <c r="J883">
        <v>0</v>
      </c>
      <c r="K883">
        <v>6.5000000000000002E-2</v>
      </c>
      <c r="L883">
        <v>0.3</v>
      </c>
      <c r="M883" t="s">
        <v>51</v>
      </c>
    </row>
    <row r="884" spans="1:13">
      <c r="A884" t="s">
        <v>46</v>
      </c>
      <c r="B884" t="s">
        <v>58</v>
      </c>
      <c r="C884" t="s">
        <v>1805</v>
      </c>
      <c r="D884" t="s">
        <v>49</v>
      </c>
      <c r="E884" t="s">
        <v>1806</v>
      </c>
      <c r="F884">
        <v>2021</v>
      </c>
      <c r="G884">
        <v>0</v>
      </c>
      <c r="H884">
        <v>0</v>
      </c>
      <c r="I884">
        <v>0</v>
      </c>
      <c r="J884">
        <v>0</v>
      </c>
      <c r="K884">
        <v>4.9000000000000002E-2</v>
      </c>
      <c r="L884">
        <v>0.3</v>
      </c>
      <c r="M884" t="s">
        <v>51</v>
      </c>
    </row>
    <row r="885" spans="1:13">
      <c r="A885" t="s">
        <v>46</v>
      </c>
      <c r="B885" t="s">
        <v>58</v>
      </c>
      <c r="C885" t="s">
        <v>1807</v>
      </c>
      <c r="D885" t="s">
        <v>49</v>
      </c>
      <c r="E885" t="s">
        <v>1808</v>
      </c>
      <c r="F885">
        <v>2021</v>
      </c>
      <c r="G885">
        <v>0</v>
      </c>
      <c r="H885">
        <v>0</v>
      </c>
      <c r="I885">
        <v>0</v>
      </c>
      <c r="J885">
        <v>0</v>
      </c>
      <c r="K885">
        <v>3.9E-2</v>
      </c>
      <c r="L885">
        <v>0.3</v>
      </c>
      <c r="M885" t="s">
        <v>51</v>
      </c>
    </row>
    <row r="886" spans="1:13">
      <c r="A886" t="s">
        <v>46</v>
      </c>
      <c r="B886" t="s">
        <v>58</v>
      </c>
      <c r="C886" t="s">
        <v>1809</v>
      </c>
      <c r="D886" t="s">
        <v>49</v>
      </c>
      <c r="E886" t="s">
        <v>1810</v>
      </c>
      <c r="F886">
        <v>2021</v>
      </c>
      <c r="G886">
        <v>0</v>
      </c>
      <c r="H886">
        <v>0</v>
      </c>
      <c r="I886">
        <v>0</v>
      </c>
      <c r="J886">
        <v>0</v>
      </c>
      <c r="K886">
        <v>2.8000000000000001E-2</v>
      </c>
      <c r="L886">
        <v>0.3</v>
      </c>
      <c r="M886" t="s">
        <v>51</v>
      </c>
    </row>
    <row r="887" spans="1:13">
      <c r="A887" t="s">
        <v>46</v>
      </c>
      <c r="B887" t="s">
        <v>58</v>
      </c>
      <c r="C887" t="s">
        <v>1811</v>
      </c>
      <c r="D887" t="s">
        <v>49</v>
      </c>
      <c r="E887" t="s">
        <v>1812</v>
      </c>
      <c r="F887">
        <v>2020</v>
      </c>
      <c r="G887">
        <v>0</v>
      </c>
      <c r="H887">
        <v>0</v>
      </c>
      <c r="I887">
        <v>0</v>
      </c>
      <c r="J887">
        <v>0</v>
      </c>
      <c r="K887">
        <v>0.26300000000000001</v>
      </c>
      <c r="L887">
        <v>0.3</v>
      </c>
      <c r="M887" t="s">
        <v>51</v>
      </c>
    </row>
    <row r="888" spans="1:13">
      <c r="A888" t="s">
        <v>46</v>
      </c>
      <c r="B888" t="s">
        <v>58</v>
      </c>
      <c r="C888" t="s">
        <v>1813</v>
      </c>
      <c r="D888" t="s">
        <v>49</v>
      </c>
      <c r="E888" t="s">
        <v>1814</v>
      </c>
      <c r="F888">
        <v>2021</v>
      </c>
      <c r="G888">
        <v>0</v>
      </c>
      <c r="H888">
        <v>0</v>
      </c>
      <c r="I888">
        <v>0</v>
      </c>
      <c r="J888">
        <v>0</v>
      </c>
      <c r="K888">
        <v>3.1E-2</v>
      </c>
      <c r="L888">
        <v>0.3</v>
      </c>
      <c r="M888" t="s">
        <v>51</v>
      </c>
    </row>
    <row r="889" spans="1:13">
      <c r="A889" t="s">
        <v>46</v>
      </c>
      <c r="B889" t="s">
        <v>58</v>
      </c>
      <c r="C889" t="s">
        <v>1815</v>
      </c>
      <c r="D889" t="s">
        <v>49</v>
      </c>
      <c r="E889" t="s">
        <v>1816</v>
      </c>
      <c r="F889">
        <v>2021</v>
      </c>
      <c r="G889">
        <v>0</v>
      </c>
      <c r="H889">
        <v>0</v>
      </c>
      <c r="I889">
        <v>0</v>
      </c>
      <c r="J889">
        <v>0</v>
      </c>
      <c r="K889">
        <v>6.0999999999999999E-2</v>
      </c>
      <c r="L889">
        <v>0.3</v>
      </c>
      <c r="M889" t="s">
        <v>51</v>
      </c>
    </row>
    <row r="890" spans="1:13">
      <c r="A890" t="s">
        <v>46</v>
      </c>
      <c r="B890" t="s">
        <v>58</v>
      </c>
      <c r="C890" t="s">
        <v>1817</v>
      </c>
      <c r="D890" t="s">
        <v>49</v>
      </c>
      <c r="E890" t="s">
        <v>1818</v>
      </c>
      <c r="F890">
        <v>2021</v>
      </c>
      <c r="G890">
        <v>0</v>
      </c>
      <c r="H890">
        <v>0</v>
      </c>
      <c r="I890">
        <v>0</v>
      </c>
      <c r="J890">
        <v>0</v>
      </c>
      <c r="K890">
        <v>5.6000000000000001E-2</v>
      </c>
      <c r="L890">
        <v>0.3</v>
      </c>
      <c r="M890" t="s">
        <v>51</v>
      </c>
    </row>
    <row r="891" spans="1:13">
      <c r="A891" t="s">
        <v>46</v>
      </c>
      <c r="B891" t="s">
        <v>58</v>
      </c>
      <c r="C891" t="s">
        <v>1819</v>
      </c>
      <c r="D891" t="s">
        <v>49</v>
      </c>
      <c r="E891" t="s">
        <v>1820</v>
      </c>
      <c r="F891">
        <v>2021</v>
      </c>
      <c r="G891">
        <v>0</v>
      </c>
      <c r="H891">
        <v>0</v>
      </c>
      <c r="I891">
        <v>0</v>
      </c>
      <c r="J891">
        <v>0</v>
      </c>
      <c r="K891">
        <v>0.27400000000000002</v>
      </c>
      <c r="L891">
        <v>0.3</v>
      </c>
      <c r="M891" t="s">
        <v>51</v>
      </c>
    </row>
    <row r="892" spans="1:13">
      <c r="A892" t="s">
        <v>46</v>
      </c>
      <c r="B892" t="s">
        <v>58</v>
      </c>
      <c r="C892" t="s">
        <v>1821</v>
      </c>
      <c r="D892" t="s">
        <v>49</v>
      </c>
      <c r="E892" t="s">
        <v>1822</v>
      </c>
      <c r="F892">
        <v>2021</v>
      </c>
      <c r="G892">
        <v>0</v>
      </c>
      <c r="H892">
        <v>0</v>
      </c>
      <c r="I892">
        <v>0</v>
      </c>
      <c r="J892">
        <v>0</v>
      </c>
      <c r="K892">
        <v>0.129</v>
      </c>
      <c r="L892">
        <v>0.3</v>
      </c>
      <c r="M892" t="s">
        <v>51</v>
      </c>
    </row>
    <row r="893" spans="1:13">
      <c r="A893" t="s">
        <v>46</v>
      </c>
      <c r="B893" t="s">
        <v>58</v>
      </c>
      <c r="C893" t="s">
        <v>1823</v>
      </c>
      <c r="D893" t="s">
        <v>49</v>
      </c>
      <c r="E893" t="s">
        <v>1930</v>
      </c>
      <c r="F893">
        <v>2021</v>
      </c>
      <c r="G893">
        <v>0</v>
      </c>
      <c r="H893">
        <v>0</v>
      </c>
      <c r="I893">
        <v>0</v>
      </c>
      <c r="J893">
        <v>0</v>
      </c>
      <c r="K893">
        <v>2.1999999999999999E-2</v>
      </c>
      <c r="L893">
        <v>0.3</v>
      </c>
      <c r="M893" t="s">
        <v>51</v>
      </c>
    </row>
    <row r="894" spans="1:13">
      <c r="A894" t="s">
        <v>46</v>
      </c>
      <c r="B894" t="s">
        <v>58</v>
      </c>
      <c r="C894" t="s">
        <v>1824</v>
      </c>
      <c r="D894" t="s">
        <v>49</v>
      </c>
      <c r="E894" t="s">
        <v>1825</v>
      </c>
      <c r="F894">
        <v>2021</v>
      </c>
      <c r="G894">
        <v>0</v>
      </c>
      <c r="H894">
        <v>0</v>
      </c>
      <c r="I894">
        <v>0</v>
      </c>
      <c r="J894">
        <v>0</v>
      </c>
      <c r="K894">
        <v>5.5E-2</v>
      </c>
      <c r="L894">
        <v>0.3</v>
      </c>
      <c r="M894" t="s">
        <v>51</v>
      </c>
    </row>
    <row r="895" spans="1:13">
      <c r="A895" t="s">
        <v>46</v>
      </c>
      <c r="B895" t="s">
        <v>58</v>
      </c>
      <c r="C895" t="s">
        <v>1826</v>
      </c>
      <c r="D895" t="s">
        <v>49</v>
      </c>
      <c r="E895" t="s">
        <v>1827</v>
      </c>
      <c r="F895">
        <v>2021</v>
      </c>
      <c r="G895">
        <v>0</v>
      </c>
      <c r="H895">
        <v>0</v>
      </c>
      <c r="I895">
        <v>0</v>
      </c>
      <c r="J895">
        <v>0</v>
      </c>
      <c r="K895">
        <v>4.0000000000000001E-3</v>
      </c>
      <c r="L895">
        <v>0.3</v>
      </c>
      <c r="M895" t="s">
        <v>51</v>
      </c>
    </row>
    <row r="896" spans="1:13">
      <c r="A896" t="s">
        <v>46</v>
      </c>
      <c r="B896" t="s">
        <v>58</v>
      </c>
      <c r="C896" t="s">
        <v>1828</v>
      </c>
      <c r="D896" t="s">
        <v>49</v>
      </c>
      <c r="E896" t="s">
        <v>1829</v>
      </c>
      <c r="F896">
        <v>2021</v>
      </c>
      <c r="G896">
        <v>0</v>
      </c>
      <c r="H896">
        <v>0</v>
      </c>
      <c r="I896">
        <v>0</v>
      </c>
      <c r="J896">
        <v>0</v>
      </c>
      <c r="K896">
        <v>9.6000000000000002E-2</v>
      </c>
      <c r="L896">
        <v>0.3</v>
      </c>
      <c r="M896" t="s">
        <v>51</v>
      </c>
    </row>
    <row r="897" spans="1:13">
      <c r="A897" t="s">
        <v>46</v>
      </c>
      <c r="B897" t="s">
        <v>58</v>
      </c>
      <c r="C897" t="s">
        <v>1830</v>
      </c>
      <c r="D897" t="s">
        <v>49</v>
      </c>
      <c r="E897" t="s">
        <v>1931</v>
      </c>
      <c r="F897">
        <v>2021</v>
      </c>
      <c r="G897">
        <v>0</v>
      </c>
      <c r="H897">
        <v>0</v>
      </c>
      <c r="I897">
        <v>0</v>
      </c>
      <c r="J897">
        <v>0</v>
      </c>
      <c r="K897">
        <v>1.7000000000000001E-2</v>
      </c>
      <c r="L897">
        <v>0.3</v>
      </c>
      <c r="M897" t="s">
        <v>51</v>
      </c>
    </row>
    <row r="898" spans="1:13">
      <c r="A898" t="s">
        <v>46</v>
      </c>
      <c r="B898" t="s">
        <v>58</v>
      </c>
      <c r="C898" t="s">
        <v>1831</v>
      </c>
      <c r="D898" t="s">
        <v>49</v>
      </c>
      <c r="E898" t="s">
        <v>1832</v>
      </c>
      <c r="F898">
        <v>2021</v>
      </c>
      <c r="G898">
        <v>0</v>
      </c>
      <c r="H898">
        <v>0</v>
      </c>
      <c r="I898">
        <v>0</v>
      </c>
      <c r="J898">
        <v>0</v>
      </c>
      <c r="K898">
        <v>0.30399999999999999</v>
      </c>
      <c r="L898">
        <v>0.3</v>
      </c>
      <c r="M898" t="s">
        <v>51</v>
      </c>
    </row>
    <row r="899" spans="1:13">
      <c r="A899" t="s">
        <v>46</v>
      </c>
      <c r="B899" t="s">
        <v>58</v>
      </c>
      <c r="C899" t="s">
        <v>1833</v>
      </c>
      <c r="D899" t="s">
        <v>49</v>
      </c>
      <c r="E899" t="s">
        <v>1834</v>
      </c>
      <c r="F899">
        <v>2021</v>
      </c>
      <c r="G899">
        <v>0</v>
      </c>
      <c r="H899">
        <v>0</v>
      </c>
      <c r="I899">
        <v>0</v>
      </c>
      <c r="J899">
        <v>0</v>
      </c>
      <c r="K899">
        <v>4.0000000000000001E-3</v>
      </c>
      <c r="L899">
        <v>0.3</v>
      </c>
      <c r="M899" t="s">
        <v>51</v>
      </c>
    </row>
    <row r="900" spans="1:13">
      <c r="A900" t="s">
        <v>46</v>
      </c>
      <c r="B900" t="s">
        <v>58</v>
      </c>
      <c r="C900" t="s">
        <v>1835</v>
      </c>
      <c r="D900" t="s">
        <v>49</v>
      </c>
      <c r="E900" t="s">
        <v>1836</v>
      </c>
      <c r="F900">
        <v>2021</v>
      </c>
      <c r="G900">
        <v>0</v>
      </c>
      <c r="H900">
        <v>0</v>
      </c>
      <c r="I900">
        <v>0</v>
      </c>
      <c r="J900">
        <v>0</v>
      </c>
      <c r="K900">
        <v>8.3000000000000004E-2</v>
      </c>
      <c r="L900">
        <v>0.3</v>
      </c>
      <c r="M900" t="s">
        <v>51</v>
      </c>
    </row>
    <row r="901" spans="1:13">
      <c r="A901" t="s">
        <v>46</v>
      </c>
      <c r="B901" t="s">
        <v>58</v>
      </c>
      <c r="C901" t="s">
        <v>1837</v>
      </c>
      <c r="D901" t="s">
        <v>49</v>
      </c>
      <c r="E901" t="s">
        <v>1838</v>
      </c>
      <c r="F901">
        <v>2021</v>
      </c>
      <c r="G901">
        <v>0</v>
      </c>
      <c r="H901">
        <v>0</v>
      </c>
      <c r="I901">
        <v>0</v>
      </c>
      <c r="J901">
        <v>0</v>
      </c>
      <c r="K901">
        <v>4.0000000000000001E-3</v>
      </c>
      <c r="L901">
        <v>0.3</v>
      </c>
      <c r="M901" t="s">
        <v>51</v>
      </c>
    </row>
    <row r="902" spans="1:13">
      <c r="A902" t="s">
        <v>46</v>
      </c>
      <c r="B902" t="s">
        <v>58</v>
      </c>
      <c r="C902" t="s">
        <v>1839</v>
      </c>
      <c r="D902" t="s">
        <v>49</v>
      </c>
      <c r="E902" t="s">
        <v>1840</v>
      </c>
      <c r="F902">
        <v>2021</v>
      </c>
      <c r="G902">
        <v>0</v>
      </c>
      <c r="H902">
        <v>0</v>
      </c>
      <c r="I902">
        <v>0</v>
      </c>
      <c r="J902">
        <v>0</v>
      </c>
      <c r="K902">
        <v>0.06</v>
      </c>
      <c r="L902">
        <v>0.3</v>
      </c>
      <c r="M902" t="s">
        <v>51</v>
      </c>
    </row>
    <row r="903" spans="1:13">
      <c r="A903" t="s">
        <v>46</v>
      </c>
      <c r="B903" t="s">
        <v>58</v>
      </c>
      <c r="C903" t="s">
        <v>1841</v>
      </c>
      <c r="D903" t="s">
        <v>49</v>
      </c>
      <c r="E903" t="s">
        <v>1842</v>
      </c>
      <c r="F903">
        <v>2021</v>
      </c>
      <c r="G903">
        <v>0</v>
      </c>
      <c r="H903">
        <v>0</v>
      </c>
      <c r="I903">
        <v>0</v>
      </c>
      <c r="J903">
        <v>0</v>
      </c>
      <c r="K903">
        <v>0.20699999999999999</v>
      </c>
      <c r="L903">
        <v>0.3</v>
      </c>
      <c r="M903" t="s">
        <v>51</v>
      </c>
    </row>
    <row r="904" spans="1:13">
      <c r="A904" t="s">
        <v>46</v>
      </c>
      <c r="B904" t="s">
        <v>58</v>
      </c>
      <c r="C904" t="s">
        <v>1843</v>
      </c>
      <c r="D904" t="s">
        <v>49</v>
      </c>
      <c r="E904" t="s">
        <v>1932</v>
      </c>
      <c r="F904">
        <v>2021</v>
      </c>
      <c r="G904">
        <v>0</v>
      </c>
      <c r="H904">
        <v>0</v>
      </c>
      <c r="I904">
        <v>0</v>
      </c>
      <c r="J904">
        <v>0</v>
      </c>
      <c r="K904">
        <v>4.3999999999999997E-2</v>
      </c>
      <c r="L904">
        <v>0.3</v>
      </c>
      <c r="M904" t="s">
        <v>51</v>
      </c>
    </row>
    <row r="905" spans="1:13">
      <c r="A905" t="s">
        <v>46</v>
      </c>
      <c r="B905" t="s">
        <v>58</v>
      </c>
      <c r="C905" t="s">
        <v>1844</v>
      </c>
      <c r="D905" t="s">
        <v>49</v>
      </c>
      <c r="E905" t="s">
        <v>1845</v>
      </c>
      <c r="F905">
        <v>2021</v>
      </c>
      <c r="G905">
        <v>0</v>
      </c>
      <c r="H905">
        <v>0</v>
      </c>
      <c r="I905">
        <v>0</v>
      </c>
      <c r="J905">
        <v>0</v>
      </c>
      <c r="K905">
        <v>0.107</v>
      </c>
      <c r="L905">
        <v>0.3</v>
      </c>
      <c r="M905" t="s">
        <v>51</v>
      </c>
    </row>
    <row r="906" spans="1:13">
      <c r="A906" t="s">
        <v>46</v>
      </c>
      <c r="B906" t="s">
        <v>58</v>
      </c>
      <c r="C906" t="s">
        <v>1846</v>
      </c>
      <c r="D906" t="s">
        <v>49</v>
      </c>
      <c r="E906" t="s">
        <v>1847</v>
      </c>
      <c r="F906">
        <v>2021</v>
      </c>
      <c r="G906">
        <v>0</v>
      </c>
      <c r="H906">
        <v>0</v>
      </c>
      <c r="I906">
        <v>0</v>
      </c>
      <c r="J906">
        <v>0</v>
      </c>
      <c r="K906">
        <v>0.23499999999999999</v>
      </c>
      <c r="L906">
        <v>0.3</v>
      </c>
      <c r="M906" t="s">
        <v>51</v>
      </c>
    </row>
    <row r="907" spans="1:13">
      <c r="A907" t="s">
        <v>46</v>
      </c>
      <c r="B907" t="s">
        <v>58</v>
      </c>
      <c r="C907" t="s">
        <v>1848</v>
      </c>
      <c r="D907" t="s">
        <v>49</v>
      </c>
      <c r="E907" t="s">
        <v>1849</v>
      </c>
      <c r="F907">
        <v>2021</v>
      </c>
      <c r="G907">
        <v>0</v>
      </c>
      <c r="H907">
        <v>0</v>
      </c>
      <c r="I907">
        <v>0</v>
      </c>
      <c r="J907">
        <v>0</v>
      </c>
      <c r="K907">
        <v>4.0000000000000001E-3</v>
      </c>
      <c r="L907">
        <v>0.3</v>
      </c>
      <c r="M907" t="s">
        <v>51</v>
      </c>
    </row>
    <row r="908" spans="1:13">
      <c r="A908" t="s">
        <v>46</v>
      </c>
      <c r="B908" t="s">
        <v>58</v>
      </c>
      <c r="C908" t="s">
        <v>1850</v>
      </c>
      <c r="D908" t="s">
        <v>49</v>
      </c>
      <c r="E908" t="s">
        <v>1851</v>
      </c>
      <c r="F908">
        <v>2021</v>
      </c>
      <c r="G908">
        <v>0</v>
      </c>
      <c r="H908">
        <v>0</v>
      </c>
      <c r="I908">
        <v>0</v>
      </c>
      <c r="J908">
        <v>0</v>
      </c>
      <c r="K908">
        <v>4.0000000000000001E-3</v>
      </c>
      <c r="L908">
        <v>0.3</v>
      </c>
      <c r="M908" t="s">
        <v>51</v>
      </c>
    </row>
    <row r="909" spans="1:13">
      <c r="A909" t="s">
        <v>46</v>
      </c>
      <c r="B909" t="s">
        <v>58</v>
      </c>
      <c r="C909" t="s">
        <v>1852</v>
      </c>
      <c r="D909" t="s">
        <v>49</v>
      </c>
      <c r="E909" t="s">
        <v>1853</v>
      </c>
      <c r="F909">
        <v>2021</v>
      </c>
      <c r="G909">
        <v>0</v>
      </c>
      <c r="H909">
        <v>0</v>
      </c>
      <c r="I909">
        <v>0</v>
      </c>
      <c r="J909">
        <v>0</v>
      </c>
      <c r="K909">
        <v>0.03</v>
      </c>
      <c r="L909">
        <v>0.3</v>
      </c>
      <c r="M909" t="s">
        <v>51</v>
      </c>
    </row>
    <row r="910" spans="1:13">
      <c r="A910" t="s">
        <v>46</v>
      </c>
      <c r="B910" t="s">
        <v>58</v>
      </c>
      <c r="C910" t="s">
        <v>1854</v>
      </c>
      <c r="D910" t="s">
        <v>49</v>
      </c>
      <c r="E910" t="s">
        <v>1855</v>
      </c>
      <c r="F910">
        <v>2021</v>
      </c>
      <c r="G910">
        <v>0</v>
      </c>
      <c r="H910">
        <v>0</v>
      </c>
      <c r="I910">
        <v>0</v>
      </c>
      <c r="J910">
        <v>0</v>
      </c>
      <c r="K910">
        <v>7.4999999999999997E-2</v>
      </c>
      <c r="L910">
        <v>0.3</v>
      </c>
      <c r="M910" t="s">
        <v>51</v>
      </c>
    </row>
    <row r="911" spans="1:13">
      <c r="A911" t="s">
        <v>46</v>
      </c>
      <c r="B911" t="s">
        <v>58</v>
      </c>
      <c r="C911" t="s">
        <v>1856</v>
      </c>
      <c r="D911" t="s">
        <v>49</v>
      </c>
      <c r="E911" t="s">
        <v>1857</v>
      </c>
      <c r="F911">
        <v>2021</v>
      </c>
      <c r="G911">
        <v>0</v>
      </c>
      <c r="H911">
        <v>0</v>
      </c>
      <c r="I911">
        <v>0</v>
      </c>
      <c r="J911">
        <v>0</v>
      </c>
      <c r="K911">
        <v>9.0999999999999998E-2</v>
      </c>
      <c r="L911">
        <v>0.3</v>
      </c>
      <c r="M911" t="s">
        <v>51</v>
      </c>
    </row>
    <row r="912" spans="1:13">
      <c r="A912" t="s">
        <v>46</v>
      </c>
      <c r="B912" t="s">
        <v>58</v>
      </c>
      <c r="C912" t="s">
        <v>1858</v>
      </c>
      <c r="D912" t="s">
        <v>49</v>
      </c>
      <c r="E912" t="s">
        <v>1859</v>
      </c>
      <c r="F912">
        <v>2021</v>
      </c>
      <c r="G912">
        <v>0</v>
      </c>
      <c r="H912">
        <v>0</v>
      </c>
      <c r="I912">
        <v>0</v>
      </c>
      <c r="J912">
        <v>0</v>
      </c>
      <c r="K912">
        <v>8.5999999999999993E-2</v>
      </c>
      <c r="L912">
        <v>0.3</v>
      </c>
      <c r="M912" t="s">
        <v>51</v>
      </c>
    </row>
    <row r="913" spans="1:13">
      <c r="A913" t="s">
        <v>46</v>
      </c>
      <c r="B913" t="s">
        <v>58</v>
      </c>
      <c r="C913" t="s">
        <v>1860</v>
      </c>
      <c r="D913" t="s">
        <v>49</v>
      </c>
      <c r="E913" t="s">
        <v>1861</v>
      </c>
      <c r="F913">
        <v>2021</v>
      </c>
      <c r="G913">
        <v>0</v>
      </c>
      <c r="H913">
        <v>0</v>
      </c>
      <c r="I913">
        <v>0</v>
      </c>
      <c r="J913">
        <v>0</v>
      </c>
      <c r="K913">
        <v>3.1E-2</v>
      </c>
      <c r="L913">
        <v>0.3</v>
      </c>
      <c r="M913" t="s">
        <v>51</v>
      </c>
    </row>
    <row r="914" spans="1:13">
      <c r="A914" t="s">
        <v>46</v>
      </c>
      <c r="B914" t="s">
        <v>58</v>
      </c>
      <c r="C914" t="s">
        <v>1862</v>
      </c>
      <c r="D914" t="s">
        <v>49</v>
      </c>
      <c r="E914" t="s">
        <v>1933</v>
      </c>
      <c r="F914">
        <v>2021</v>
      </c>
      <c r="G914">
        <v>0</v>
      </c>
      <c r="H914">
        <v>0</v>
      </c>
      <c r="I914">
        <v>0</v>
      </c>
      <c r="J914">
        <v>0</v>
      </c>
      <c r="K914">
        <v>4.2000000000000003E-2</v>
      </c>
      <c r="L914">
        <v>0.3</v>
      </c>
      <c r="M914" t="s">
        <v>51</v>
      </c>
    </row>
    <row r="915" spans="1:13">
      <c r="A915" t="s">
        <v>46</v>
      </c>
      <c r="B915" t="s">
        <v>58</v>
      </c>
      <c r="C915" t="s">
        <v>1863</v>
      </c>
      <c r="D915" t="s">
        <v>49</v>
      </c>
      <c r="E915" t="s">
        <v>1864</v>
      </c>
      <c r="F915">
        <v>2021</v>
      </c>
      <c r="G915">
        <v>0</v>
      </c>
      <c r="H915">
        <v>0</v>
      </c>
      <c r="I915">
        <v>0</v>
      </c>
      <c r="J915">
        <v>0</v>
      </c>
      <c r="K915">
        <v>0.28299999999999997</v>
      </c>
      <c r="L915">
        <v>0.3</v>
      </c>
      <c r="M915" t="s">
        <v>51</v>
      </c>
    </row>
    <row r="916" spans="1:13">
      <c r="A916" t="s">
        <v>46</v>
      </c>
      <c r="B916" t="s">
        <v>58</v>
      </c>
      <c r="C916" t="s">
        <v>1865</v>
      </c>
      <c r="D916" t="s">
        <v>49</v>
      </c>
      <c r="E916" t="s">
        <v>1866</v>
      </c>
      <c r="F916">
        <v>2021</v>
      </c>
      <c r="G916">
        <v>0</v>
      </c>
      <c r="H916">
        <v>0</v>
      </c>
      <c r="I916">
        <v>0</v>
      </c>
      <c r="J916">
        <v>0</v>
      </c>
      <c r="K916">
        <v>4.2000000000000003E-2</v>
      </c>
      <c r="L916">
        <v>0.3</v>
      </c>
      <c r="M916" t="s">
        <v>51</v>
      </c>
    </row>
    <row r="917" spans="1:13">
      <c r="A917" t="s">
        <v>46</v>
      </c>
      <c r="B917" t="s">
        <v>58</v>
      </c>
      <c r="C917" t="s">
        <v>1867</v>
      </c>
      <c r="D917" t="s">
        <v>49</v>
      </c>
      <c r="E917" t="s">
        <v>1868</v>
      </c>
      <c r="F917">
        <v>2021</v>
      </c>
      <c r="G917">
        <v>0</v>
      </c>
      <c r="H917">
        <v>0</v>
      </c>
      <c r="I917">
        <v>0</v>
      </c>
      <c r="J917">
        <v>0</v>
      </c>
      <c r="K917">
        <v>0.17399999999999999</v>
      </c>
      <c r="L917">
        <v>0.3</v>
      </c>
      <c r="M917" t="s">
        <v>51</v>
      </c>
    </row>
    <row r="918" spans="1:13">
      <c r="A918" t="s">
        <v>46</v>
      </c>
      <c r="B918" t="s">
        <v>58</v>
      </c>
      <c r="C918" t="s">
        <v>1869</v>
      </c>
      <c r="D918" t="s">
        <v>49</v>
      </c>
      <c r="E918" t="s">
        <v>1870</v>
      </c>
      <c r="F918">
        <v>2021</v>
      </c>
      <c r="G918">
        <v>0</v>
      </c>
      <c r="H918">
        <v>0</v>
      </c>
      <c r="I918">
        <v>0</v>
      </c>
      <c r="J918">
        <v>0</v>
      </c>
      <c r="K918">
        <v>0.14499999999999999</v>
      </c>
      <c r="L918">
        <v>0.3</v>
      </c>
      <c r="M918" t="s">
        <v>51</v>
      </c>
    </row>
    <row r="919" spans="1:13">
      <c r="A919" t="s">
        <v>46</v>
      </c>
      <c r="B919" t="s">
        <v>58</v>
      </c>
      <c r="C919" t="s">
        <v>1871</v>
      </c>
      <c r="D919" t="s">
        <v>49</v>
      </c>
      <c r="E919" t="s">
        <v>1872</v>
      </c>
      <c r="F919">
        <v>2021</v>
      </c>
      <c r="G919">
        <v>0</v>
      </c>
      <c r="H919">
        <v>0</v>
      </c>
      <c r="I919">
        <v>0</v>
      </c>
      <c r="J919">
        <v>0</v>
      </c>
      <c r="K919">
        <v>4.0000000000000001E-3</v>
      </c>
      <c r="L919">
        <v>0.3</v>
      </c>
      <c r="M919" t="s">
        <v>51</v>
      </c>
    </row>
    <row r="920" spans="1:13">
      <c r="A920" t="s">
        <v>46</v>
      </c>
      <c r="B920" t="s">
        <v>58</v>
      </c>
      <c r="C920" t="s">
        <v>1873</v>
      </c>
      <c r="D920" t="s">
        <v>49</v>
      </c>
      <c r="E920" t="s">
        <v>1874</v>
      </c>
      <c r="F920">
        <v>2021</v>
      </c>
      <c r="G920">
        <v>0</v>
      </c>
      <c r="H920">
        <v>0</v>
      </c>
      <c r="I920">
        <v>0</v>
      </c>
      <c r="J920">
        <v>0</v>
      </c>
      <c r="K920">
        <v>6.9000000000000006E-2</v>
      </c>
      <c r="L920">
        <v>0.3</v>
      </c>
      <c r="M920" t="s">
        <v>51</v>
      </c>
    </row>
    <row r="921" spans="1:13">
      <c r="A921" t="s">
        <v>46</v>
      </c>
      <c r="B921" t="s">
        <v>58</v>
      </c>
      <c r="C921" t="s">
        <v>1875</v>
      </c>
      <c r="D921" t="s">
        <v>49</v>
      </c>
      <c r="E921" t="s">
        <v>1876</v>
      </c>
      <c r="F921">
        <v>2021</v>
      </c>
      <c r="G921">
        <v>0</v>
      </c>
      <c r="H921">
        <v>0</v>
      </c>
      <c r="I921">
        <v>0</v>
      </c>
      <c r="J921">
        <v>0</v>
      </c>
      <c r="K921">
        <v>3.5999999999999997E-2</v>
      </c>
      <c r="L921">
        <v>0.3</v>
      </c>
      <c r="M921" t="s">
        <v>51</v>
      </c>
    </row>
    <row r="922" spans="1:13">
      <c r="A922" t="s">
        <v>46</v>
      </c>
      <c r="B922" t="s">
        <v>58</v>
      </c>
      <c r="C922" t="s">
        <v>1877</v>
      </c>
      <c r="D922" t="s">
        <v>49</v>
      </c>
      <c r="E922" t="s">
        <v>1934</v>
      </c>
      <c r="F922">
        <v>2021</v>
      </c>
      <c r="G922">
        <v>0</v>
      </c>
      <c r="H922">
        <v>0</v>
      </c>
      <c r="I922">
        <v>0</v>
      </c>
      <c r="J922">
        <v>0</v>
      </c>
      <c r="K922">
        <v>4.1000000000000002E-2</v>
      </c>
      <c r="L922">
        <v>0.3</v>
      </c>
      <c r="M922" t="s">
        <v>51</v>
      </c>
    </row>
    <row r="923" spans="1:13">
      <c r="A923" t="s">
        <v>46</v>
      </c>
      <c r="B923" t="s">
        <v>58</v>
      </c>
      <c r="C923" t="s">
        <v>1878</v>
      </c>
      <c r="D923" t="s">
        <v>49</v>
      </c>
      <c r="E923" t="s">
        <v>1879</v>
      </c>
      <c r="F923">
        <v>2021</v>
      </c>
      <c r="G923">
        <v>0</v>
      </c>
      <c r="H923">
        <v>0</v>
      </c>
      <c r="I923">
        <v>0</v>
      </c>
      <c r="J923">
        <v>0</v>
      </c>
      <c r="K923">
        <v>0.26300000000000001</v>
      </c>
      <c r="L923">
        <v>0.3</v>
      </c>
      <c r="M923" t="s">
        <v>51</v>
      </c>
    </row>
    <row r="924" spans="1:13">
      <c r="A924" t="s">
        <v>46</v>
      </c>
      <c r="B924" t="s">
        <v>58</v>
      </c>
      <c r="C924" t="s">
        <v>1880</v>
      </c>
      <c r="D924" t="s">
        <v>49</v>
      </c>
      <c r="E924" t="s">
        <v>1881</v>
      </c>
      <c r="F924">
        <v>2021</v>
      </c>
      <c r="G924">
        <v>0</v>
      </c>
      <c r="H924">
        <v>0</v>
      </c>
      <c r="I924">
        <v>0</v>
      </c>
      <c r="J924">
        <v>0</v>
      </c>
      <c r="K924">
        <v>2.3E-2</v>
      </c>
      <c r="L924">
        <v>0.3</v>
      </c>
      <c r="M924" t="s">
        <v>51</v>
      </c>
    </row>
    <row r="925" spans="1:13">
      <c r="A925" t="s">
        <v>46</v>
      </c>
      <c r="B925" t="s">
        <v>58</v>
      </c>
      <c r="C925" t="s">
        <v>1882</v>
      </c>
      <c r="D925" t="s">
        <v>49</v>
      </c>
      <c r="E925" t="s">
        <v>1883</v>
      </c>
      <c r="F925">
        <v>2021</v>
      </c>
      <c r="G925">
        <v>0</v>
      </c>
      <c r="H925">
        <v>0</v>
      </c>
      <c r="I925">
        <v>0</v>
      </c>
      <c r="J925">
        <v>0</v>
      </c>
      <c r="K925">
        <v>4.0000000000000001E-3</v>
      </c>
      <c r="L925">
        <v>0.3</v>
      </c>
      <c r="M925" t="s">
        <v>51</v>
      </c>
    </row>
    <row r="926" spans="1:13">
      <c r="A926" t="s">
        <v>46</v>
      </c>
      <c r="B926" t="s">
        <v>58</v>
      </c>
      <c r="C926" t="s">
        <v>1884</v>
      </c>
      <c r="D926" t="s">
        <v>49</v>
      </c>
      <c r="E926" t="s">
        <v>1885</v>
      </c>
      <c r="F926">
        <v>2021</v>
      </c>
      <c r="G926">
        <v>0</v>
      </c>
      <c r="H926">
        <v>0</v>
      </c>
      <c r="I926">
        <v>0</v>
      </c>
      <c r="J926">
        <v>0</v>
      </c>
      <c r="K926">
        <v>4.0000000000000001E-3</v>
      </c>
      <c r="L926">
        <v>0.3</v>
      </c>
      <c r="M926" t="s">
        <v>51</v>
      </c>
    </row>
    <row r="927" spans="1:13">
      <c r="A927" t="s">
        <v>46</v>
      </c>
      <c r="B927" t="s">
        <v>58</v>
      </c>
      <c r="C927" t="s">
        <v>1886</v>
      </c>
      <c r="D927" t="s">
        <v>49</v>
      </c>
      <c r="E927" t="s">
        <v>1887</v>
      </c>
      <c r="F927">
        <v>2021</v>
      </c>
      <c r="G927">
        <v>0</v>
      </c>
      <c r="H927">
        <v>0</v>
      </c>
      <c r="I927">
        <v>0</v>
      </c>
      <c r="J927">
        <v>0</v>
      </c>
      <c r="K927">
        <v>1.7999999999999999E-2</v>
      </c>
      <c r="L927">
        <v>0.3</v>
      </c>
      <c r="M927" t="s">
        <v>51</v>
      </c>
    </row>
    <row r="928" spans="1:13">
      <c r="A928" t="s">
        <v>46</v>
      </c>
      <c r="B928" t="s">
        <v>58</v>
      </c>
      <c r="C928" t="s">
        <v>1888</v>
      </c>
      <c r="D928" t="s">
        <v>49</v>
      </c>
      <c r="E928" t="s">
        <v>1889</v>
      </c>
      <c r="F928">
        <v>2021</v>
      </c>
      <c r="G928">
        <v>0</v>
      </c>
      <c r="H928">
        <v>0</v>
      </c>
      <c r="I928">
        <v>0</v>
      </c>
      <c r="J928">
        <v>0</v>
      </c>
      <c r="K928">
        <v>0.26</v>
      </c>
      <c r="L928">
        <v>0.3</v>
      </c>
      <c r="M928" t="s">
        <v>51</v>
      </c>
    </row>
    <row r="929" spans="1:13">
      <c r="A929" t="s">
        <v>46</v>
      </c>
      <c r="B929" t="s">
        <v>58</v>
      </c>
      <c r="C929" t="s">
        <v>1890</v>
      </c>
      <c r="D929" t="s">
        <v>49</v>
      </c>
      <c r="E929" t="s">
        <v>1891</v>
      </c>
      <c r="F929">
        <v>2021</v>
      </c>
      <c r="G929">
        <v>0</v>
      </c>
      <c r="H929">
        <v>0</v>
      </c>
      <c r="I929">
        <v>0</v>
      </c>
      <c r="J929">
        <v>0</v>
      </c>
      <c r="K929">
        <v>9.0999999999999998E-2</v>
      </c>
      <c r="L929">
        <v>0.3</v>
      </c>
      <c r="M929" t="s">
        <v>51</v>
      </c>
    </row>
    <row r="930" spans="1:13">
      <c r="A930" t="s">
        <v>46</v>
      </c>
      <c r="B930" t="s">
        <v>58</v>
      </c>
      <c r="C930" t="s">
        <v>1892</v>
      </c>
      <c r="D930" t="s">
        <v>49</v>
      </c>
      <c r="E930" t="s">
        <v>1893</v>
      </c>
      <c r="F930">
        <v>2021</v>
      </c>
      <c r="G930">
        <v>0</v>
      </c>
      <c r="H930">
        <v>0</v>
      </c>
      <c r="I930">
        <v>0</v>
      </c>
      <c r="J930">
        <v>0</v>
      </c>
      <c r="K930">
        <v>5.0999999999999997E-2</v>
      </c>
      <c r="L930">
        <v>0.3</v>
      </c>
      <c r="M930" t="s">
        <v>51</v>
      </c>
    </row>
    <row r="931" spans="1:13">
      <c r="A931" t="s">
        <v>46</v>
      </c>
      <c r="B931" t="s">
        <v>58</v>
      </c>
      <c r="C931" t="s">
        <v>1894</v>
      </c>
      <c r="D931" t="s">
        <v>49</v>
      </c>
      <c r="E931" t="s">
        <v>1935</v>
      </c>
      <c r="F931">
        <v>2021</v>
      </c>
      <c r="G931">
        <v>0</v>
      </c>
      <c r="H931">
        <v>0</v>
      </c>
      <c r="I931">
        <v>0</v>
      </c>
      <c r="J931">
        <v>0</v>
      </c>
      <c r="K931">
        <v>4.2999999999999997E-2</v>
      </c>
      <c r="L931">
        <v>0.3</v>
      </c>
      <c r="M931" t="s">
        <v>51</v>
      </c>
    </row>
    <row r="932" spans="1:13">
      <c r="A932" t="s">
        <v>46</v>
      </c>
      <c r="B932" t="s">
        <v>58</v>
      </c>
      <c r="C932" t="s">
        <v>1895</v>
      </c>
      <c r="D932" t="s">
        <v>49</v>
      </c>
      <c r="E932" t="s">
        <v>1896</v>
      </c>
      <c r="F932">
        <v>2021</v>
      </c>
      <c r="G932">
        <v>0</v>
      </c>
      <c r="H932">
        <v>0</v>
      </c>
      <c r="I932">
        <v>0</v>
      </c>
      <c r="J932">
        <v>0</v>
      </c>
      <c r="K932">
        <v>5.1999999999999998E-2</v>
      </c>
      <c r="L932">
        <v>0.3</v>
      </c>
      <c r="M932" t="s">
        <v>51</v>
      </c>
    </row>
    <row r="933" spans="1:13">
      <c r="A933" t="s">
        <v>46</v>
      </c>
      <c r="B933" t="s">
        <v>58</v>
      </c>
      <c r="C933" t="s">
        <v>1897</v>
      </c>
      <c r="D933" t="s">
        <v>49</v>
      </c>
      <c r="E933" t="s">
        <v>1898</v>
      </c>
      <c r="F933">
        <v>2021</v>
      </c>
      <c r="G933">
        <v>0</v>
      </c>
      <c r="H933">
        <v>0</v>
      </c>
      <c r="I933">
        <v>0</v>
      </c>
      <c r="J933">
        <v>0</v>
      </c>
      <c r="K933">
        <v>8.5999999999999993E-2</v>
      </c>
      <c r="L933">
        <v>0.3</v>
      </c>
      <c r="M933" t="s">
        <v>51</v>
      </c>
    </row>
    <row r="934" spans="1:13">
      <c r="A934" t="s">
        <v>46</v>
      </c>
      <c r="B934" t="s">
        <v>58</v>
      </c>
      <c r="C934" t="s">
        <v>1899</v>
      </c>
      <c r="D934" t="s">
        <v>49</v>
      </c>
      <c r="E934" t="s">
        <v>1900</v>
      </c>
      <c r="F934">
        <v>2021</v>
      </c>
      <c r="G934">
        <v>0</v>
      </c>
      <c r="H934">
        <v>0</v>
      </c>
      <c r="I934">
        <v>0</v>
      </c>
      <c r="J934">
        <v>0</v>
      </c>
      <c r="K934">
        <v>0.125</v>
      </c>
      <c r="L934">
        <v>0.3</v>
      </c>
      <c r="M934" t="s">
        <v>51</v>
      </c>
    </row>
    <row r="935" spans="1:13">
      <c r="A935" t="s">
        <v>46</v>
      </c>
      <c r="B935" t="s">
        <v>58</v>
      </c>
      <c r="C935" t="s">
        <v>1901</v>
      </c>
      <c r="D935" t="s">
        <v>49</v>
      </c>
      <c r="E935" t="s">
        <v>1902</v>
      </c>
      <c r="F935">
        <v>2021</v>
      </c>
      <c r="G935">
        <v>0</v>
      </c>
      <c r="H935">
        <v>0</v>
      </c>
      <c r="I935">
        <v>0</v>
      </c>
      <c r="J935">
        <v>0</v>
      </c>
      <c r="K935">
        <v>0.25600000000000001</v>
      </c>
      <c r="L935">
        <v>0.3</v>
      </c>
      <c r="M935" t="s">
        <v>51</v>
      </c>
    </row>
    <row r="936" spans="1:13">
      <c r="A936" t="s">
        <v>46</v>
      </c>
      <c r="B936" t="s">
        <v>58</v>
      </c>
      <c r="C936" t="s">
        <v>1903</v>
      </c>
      <c r="D936" t="s">
        <v>49</v>
      </c>
      <c r="E936" t="s">
        <v>1904</v>
      </c>
      <c r="F936">
        <v>2021</v>
      </c>
      <c r="G936">
        <v>0</v>
      </c>
      <c r="H936">
        <v>0</v>
      </c>
      <c r="I936">
        <v>0</v>
      </c>
      <c r="J936">
        <v>0</v>
      </c>
      <c r="K936">
        <v>0.23599999999999999</v>
      </c>
      <c r="L936">
        <v>0.3</v>
      </c>
      <c r="M936" t="s">
        <v>51</v>
      </c>
    </row>
    <row r="937" spans="1:13">
      <c r="A937" t="s">
        <v>46</v>
      </c>
      <c r="B937" t="s">
        <v>58</v>
      </c>
      <c r="C937" t="s">
        <v>1905</v>
      </c>
      <c r="D937" t="s">
        <v>49</v>
      </c>
      <c r="E937" t="s">
        <v>1906</v>
      </c>
      <c r="F937">
        <v>2021</v>
      </c>
      <c r="G937">
        <v>0</v>
      </c>
      <c r="H937">
        <v>0</v>
      </c>
      <c r="I937">
        <v>0</v>
      </c>
      <c r="J937">
        <v>0</v>
      </c>
      <c r="K937">
        <v>0.17</v>
      </c>
      <c r="L937">
        <v>0.3</v>
      </c>
      <c r="M937" t="s">
        <v>51</v>
      </c>
    </row>
    <row r="938" spans="1:13">
      <c r="A938" t="s">
        <v>46</v>
      </c>
      <c r="B938" t="s">
        <v>58</v>
      </c>
      <c r="C938" t="s">
        <v>1907</v>
      </c>
      <c r="D938" t="s">
        <v>49</v>
      </c>
      <c r="E938" t="s">
        <v>1908</v>
      </c>
      <c r="F938">
        <v>2021</v>
      </c>
      <c r="G938">
        <v>0</v>
      </c>
      <c r="H938">
        <v>0</v>
      </c>
      <c r="I938">
        <v>0</v>
      </c>
      <c r="J938">
        <v>0</v>
      </c>
      <c r="K938">
        <v>4.0000000000000001E-3</v>
      </c>
      <c r="L938">
        <v>0.3</v>
      </c>
      <c r="M938" t="s">
        <v>51</v>
      </c>
    </row>
    <row r="939" spans="1:13">
      <c r="A939" t="s">
        <v>46</v>
      </c>
      <c r="B939" t="s">
        <v>58</v>
      </c>
      <c r="C939" t="s">
        <v>1909</v>
      </c>
      <c r="D939" t="s">
        <v>49</v>
      </c>
      <c r="E939" t="s">
        <v>1936</v>
      </c>
      <c r="F939">
        <v>2021</v>
      </c>
      <c r="G939">
        <v>0</v>
      </c>
      <c r="H939">
        <v>0</v>
      </c>
      <c r="I939">
        <v>0</v>
      </c>
      <c r="J939">
        <v>0</v>
      </c>
      <c r="K939">
        <v>4.0000000000000001E-3</v>
      </c>
      <c r="L939">
        <v>0.3</v>
      </c>
      <c r="M939" t="s">
        <v>51</v>
      </c>
    </row>
    <row r="940" spans="1:13">
      <c r="A940" t="s">
        <v>46</v>
      </c>
      <c r="B940" t="s">
        <v>58</v>
      </c>
      <c r="C940" t="s">
        <v>1910</v>
      </c>
      <c r="D940" t="s">
        <v>49</v>
      </c>
      <c r="E940" t="s">
        <v>1911</v>
      </c>
      <c r="F940">
        <v>2021</v>
      </c>
      <c r="G940">
        <v>0</v>
      </c>
      <c r="H940">
        <v>0</v>
      </c>
      <c r="I940">
        <v>0</v>
      </c>
      <c r="J940">
        <v>0</v>
      </c>
      <c r="K940">
        <v>4.0000000000000001E-3</v>
      </c>
      <c r="L940">
        <v>0.3</v>
      </c>
      <c r="M940" t="s">
        <v>51</v>
      </c>
    </row>
    <row r="941" spans="1:13">
      <c r="A941" t="s">
        <v>46</v>
      </c>
      <c r="B941" t="s">
        <v>58</v>
      </c>
      <c r="C941" t="s">
        <v>1912</v>
      </c>
      <c r="D941" t="s">
        <v>49</v>
      </c>
      <c r="E941" t="s">
        <v>1913</v>
      </c>
      <c r="F941">
        <v>2021</v>
      </c>
      <c r="G941">
        <v>0</v>
      </c>
      <c r="H941">
        <v>0</v>
      </c>
      <c r="I941">
        <v>0</v>
      </c>
      <c r="J941">
        <v>0</v>
      </c>
      <c r="K941">
        <v>8.4000000000000005E-2</v>
      </c>
      <c r="L941">
        <v>0.3</v>
      </c>
      <c r="M941" t="s">
        <v>51</v>
      </c>
    </row>
    <row r="942" spans="1:13">
      <c r="A942" t="s">
        <v>46</v>
      </c>
      <c r="B942" t="s">
        <v>58</v>
      </c>
      <c r="C942" t="s">
        <v>1914</v>
      </c>
      <c r="D942" t="s">
        <v>49</v>
      </c>
      <c r="E942" t="s">
        <v>1915</v>
      </c>
      <c r="F942">
        <v>2021</v>
      </c>
      <c r="G942">
        <v>0</v>
      </c>
      <c r="H942">
        <v>0</v>
      </c>
      <c r="I942">
        <v>0</v>
      </c>
      <c r="J942">
        <v>0</v>
      </c>
      <c r="K942">
        <v>5.8999999999999997E-2</v>
      </c>
      <c r="L942">
        <v>0.3</v>
      </c>
      <c r="M942" t="s">
        <v>51</v>
      </c>
    </row>
    <row r="943" spans="1:13">
      <c r="A943" t="s">
        <v>46</v>
      </c>
      <c r="B943" t="s">
        <v>58</v>
      </c>
      <c r="C943" t="s">
        <v>1916</v>
      </c>
      <c r="D943" t="s">
        <v>49</v>
      </c>
      <c r="E943" t="s">
        <v>1917</v>
      </c>
      <c r="F943">
        <v>2021</v>
      </c>
      <c r="G943">
        <v>0</v>
      </c>
      <c r="H943">
        <v>0</v>
      </c>
      <c r="I943">
        <v>0</v>
      </c>
      <c r="J943">
        <v>0</v>
      </c>
      <c r="K943">
        <v>4.0000000000000001E-3</v>
      </c>
      <c r="L943">
        <v>0.3</v>
      </c>
      <c r="M943" t="s">
        <v>51</v>
      </c>
    </row>
  </sheetData>
  <sheetProtection algorithmName="SHA-512" hashValue="zwjE6zC/GGIOOi2rMJ2F6tBUs7mJBrXmVEHB+Ya/YBKi169k1K/ZfG/ekIZPp5V00+jGRD3uQQtiG1e/6mvEAQ==" saltValue="kVHhk+MFlWl+nkiLElqywA=="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C2FC0-8CF0-5C43-AB37-20BDF03ECEC4}">
  <sheetPr codeName="Feuil10"/>
  <dimension ref="A1:M21"/>
  <sheetViews>
    <sheetView workbookViewId="0">
      <selection activeCell="L13" sqref="L13"/>
    </sheetView>
  </sheetViews>
  <sheetFormatPr baseColWidth="10" defaultRowHeight="16"/>
  <cols>
    <col min="1" max="1" width="9.1640625" bestFit="1" customWidth="1"/>
    <col min="2" max="2" width="11" bestFit="1" customWidth="1"/>
    <col min="3" max="3" width="13.83203125" bestFit="1" customWidth="1"/>
    <col min="4" max="4" width="4.6640625" bestFit="1" customWidth="1"/>
    <col min="5" max="5" width="59.6640625" bestFit="1" customWidth="1"/>
    <col min="6" max="6" width="5.1640625" bestFit="1" customWidth="1"/>
    <col min="7" max="9" width="4.1640625" bestFit="1" customWidth="1"/>
    <col min="10" max="10" width="5.5" bestFit="1" customWidth="1"/>
    <col min="11" max="11" width="6.6640625" bestFit="1" customWidth="1"/>
    <col min="12" max="12" width="10.5" bestFit="1" customWidth="1"/>
    <col min="13" max="13" width="12" bestFit="1" customWidth="1"/>
  </cols>
  <sheetData>
    <row r="1" spans="1:13">
      <c r="A1" t="s">
        <v>0</v>
      </c>
      <c r="B1" t="s">
        <v>1</v>
      </c>
      <c r="C1" t="s">
        <v>2</v>
      </c>
      <c r="D1" t="s">
        <v>3</v>
      </c>
      <c r="E1" t="s">
        <v>4</v>
      </c>
      <c r="F1" t="s">
        <v>5</v>
      </c>
      <c r="G1" t="s">
        <v>6</v>
      </c>
      <c r="H1" t="s">
        <v>7</v>
      </c>
      <c r="I1" t="s">
        <v>8</v>
      </c>
      <c r="J1" t="s">
        <v>9</v>
      </c>
      <c r="K1" t="s">
        <v>10</v>
      </c>
      <c r="L1" t="s">
        <v>11</v>
      </c>
      <c r="M1" t="s">
        <v>12</v>
      </c>
    </row>
    <row r="2" spans="1:13">
      <c r="A2" t="s">
        <v>13</v>
      </c>
      <c r="B2" t="s">
        <v>14</v>
      </c>
      <c r="D2" t="s">
        <v>15</v>
      </c>
      <c r="E2" t="s">
        <v>16</v>
      </c>
      <c r="F2">
        <v>2022</v>
      </c>
      <c r="G2">
        <v>0</v>
      </c>
      <c r="H2">
        <v>0</v>
      </c>
      <c r="I2">
        <v>0</v>
      </c>
      <c r="J2">
        <v>0</v>
      </c>
      <c r="K2" s="1">
        <v>5.1999999999999998E-2</v>
      </c>
      <c r="L2" s="1">
        <v>0.1</v>
      </c>
      <c r="M2" t="s">
        <v>17</v>
      </c>
    </row>
    <row r="3" spans="1:13">
      <c r="A3" t="s">
        <v>13</v>
      </c>
      <c r="B3" t="s">
        <v>18</v>
      </c>
      <c r="D3" t="s">
        <v>15</v>
      </c>
      <c r="E3" t="s">
        <v>19</v>
      </c>
      <c r="F3">
        <v>2014</v>
      </c>
      <c r="G3">
        <v>0</v>
      </c>
      <c r="H3">
        <v>0</v>
      </c>
      <c r="I3">
        <v>0</v>
      </c>
      <c r="J3">
        <v>0</v>
      </c>
      <c r="K3" s="1">
        <v>0.59370000000000001</v>
      </c>
      <c r="L3" s="1">
        <v>0.15</v>
      </c>
      <c r="M3" t="s">
        <v>17</v>
      </c>
    </row>
    <row r="4" spans="1:13">
      <c r="A4" t="s">
        <v>13</v>
      </c>
      <c r="B4" t="s">
        <v>20</v>
      </c>
      <c r="D4" t="s">
        <v>15</v>
      </c>
      <c r="E4" t="s">
        <v>21</v>
      </c>
      <c r="F4">
        <v>2017</v>
      </c>
      <c r="G4">
        <v>0</v>
      </c>
      <c r="H4">
        <v>0</v>
      </c>
      <c r="I4">
        <v>0</v>
      </c>
      <c r="J4">
        <v>0</v>
      </c>
      <c r="K4" s="1">
        <v>0.94379999999999997</v>
      </c>
      <c r="L4" s="1">
        <v>0.15</v>
      </c>
      <c r="M4" t="s">
        <v>17</v>
      </c>
    </row>
    <row r="5" spans="1:13">
      <c r="A5" t="s">
        <v>13</v>
      </c>
      <c r="B5" t="s">
        <v>22</v>
      </c>
      <c r="D5" t="s">
        <v>15</v>
      </c>
      <c r="E5" t="s">
        <v>23</v>
      </c>
      <c r="F5">
        <v>2017</v>
      </c>
      <c r="G5">
        <v>0</v>
      </c>
      <c r="H5">
        <v>0</v>
      </c>
      <c r="I5">
        <v>0</v>
      </c>
      <c r="J5">
        <v>0</v>
      </c>
      <c r="K5" s="1">
        <v>0.94379999999999997</v>
      </c>
      <c r="L5" s="1">
        <v>0.15</v>
      </c>
      <c r="M5" t="s">
        <v>17</v>
      </c>
    </row>
    <row r="6" spans="1:13">
      <c r="A6" t="s">
        <v>13</v>
      </c>
      <c r="B6" t="s">
        <v>24</v>
      </c>
      <c r="D6" t="s">
        <v>15</v>
      </c>
      <c r="E6" t="s">
        <v>25</v>
      </c>
      <c r="F6">
        <v>2017</v>
      </c>
      <c r="G6">
        <v>0</v>
      </c>
      <c r="H6">
        <v>0</v>
      </c>
      <c r="I6">
        <v>0</v>
      </c>
      <c r="J6">
        <v>0</v>
      </c>
      <c r="K6" s="1">
        <v>0.94379999999999997</v>
      </c>
      <c r="L6" s="1">
        <v>0.15</v>
      </c>
      <c r="M6" t="s">
        <v>17</v>
      </c>
    </row>
    <row r="7" spans="1:13">
      <c r="A7" t="s">
        <v>13</v>
      </c>
      <c r="B7" t="s">
        <v>26</v>
      </c>
      <c r="D7" t="s">
        <v>15</v>
      </c>
      <c r="E7" t="s">
        <v>27</v>
      </c>
      <c r="F7">
        <v>2017</v>
      </c>
      <c r="G7">
        <v>0</v>
      </c>
      <c r="H7">
        <v>0</v>
      </c>
      <c r="I7">
        <v>0</v>
      </c>
      <c r="J7">
        <v>0</v>
      </c>
      <c r="K7" s="1">
        <v>0.81950000000000001</v>
      </c>
      <c r="L7" s="1">
        <v>0.15</v>
      </c>
      <c r="M7" t="s">
        <v>17</v>
      </c>
    </row>
    <row r="8" spans="1:13">
      <c r="A8" t="s">
        <v>13</v>
      </c>
      <c r="B8" t="s">
        <v>28</v>
      </c>
      <c r="D8" t="s">
        <v>15</v>
      </c>
      <c r="E8" t="s">
        <v>29</v>
      </c>
      <c r="F8">
        <v>2018</v>
      </c>
      <c r="G8">
        <v>0</v>
      </c>
      <c r="H8">
        <v>0</v>
      </c>
      <c r="I8">
        <v>0</v>
      </c>
      <c r="J8">
        <v>0</v>
      </c>
      <c r="K8" s="1">
        <v>0.85909999999999997</v>
      </c>
      <c r="L8" s="1">
        <v>0.15</v>
      </c>
      <c r="M8" t="s">
        <v>17</v>
      </c>
    </row>
    <row r="9" spans="1:13">
      <c r="A9" t="s">
        <v>13</v>
      </c>
      <c r="B9" t="s">
        <v>30</v>
      </c>
      <c r="D9" t="s">
        <v>15</v>
      </c>
      <c r="E9" t="s">
        <v>31</v>
      </c>
      <c r="F9">
        <v>2014</v>
      </c>
      <c r="G9">
        <v>0</v>
      </c>
      <c r="H9">
        <v>0</v>
      </c>
      <c r="I9">
        <v>0</v>
      </c>
      <c r="J9">
        <v>0</v>
      </c>
      <c r="K9" s="1">
        <v>0.78</v>
      </c>
      <c r="L9" s="1">
        <v>0.15</v>
      </c>
      <c r="M9" t="s">
        <v>17</v>
      </c>
    </row>
    <row r="10" spans="1:13">
      <c r="A10" t="s">
        <v>13</v>
      </c>
      <c r="B10" t="s">
        <v>32</v>
      </c>
      <c r="D10" t="s">
        <v>15</v>
      </c>
      <c r="E10" t="s">
        <v>33</v>
      </c>
      <c r="F10">
        <v>2014</v>
      </c>
      <c r="G10">
        <v>0</v>
      </c>
      <c r="H10">
        <v>0</v>
      </c>
      <c r="I10">
        <v>0</v>
      </c>
      <c r="J10">
        <v>0</v>
      </c>
      <c r="K10" s="1">
        <v>0.77949999999999997</v>
      </c>
      <c r="L10" s="1">
        <v>0.15</v>
      </c>
      <c r="M10" t="s">
        <v>17</v>
      </c>
    </row>
    <row r="11" spans="1:13">
      <c r="A11" t="s">
        <v>13</v>
      </c>
      <c r="B11" t="s">
        <v>34</v>
      </c>
      <c r="D11" t="s">
        <v>15</v>
      </c>
      <c r="E11" t="s">
        <v>35</v>
      </c>
      <c r="F11">
        <v>2014</v>
      </c>
      <c r="G11">
        <v>0</v>
      </c>
      <c r="H11">
        <v>0</v>
      </c>
      <c r="I11">
        <v>0</v>
      </c>
      <c r="J11">
        <v>0</v>
      </c>
      <c r="K11" s="1">
        <v>0.70209999999999995</v>
      </c>
      <c r="L11" s="1">
        <v>0.15</v>
      </c>
      <c r="M11" t="s">
        <v>17</v>
      </c>
    </row>
    <row r="12" spans="1:13">
      <c r="A12" t="s">
        <v>13</v>
      </c>
      <c r="B12" t="s">
        <v>36</v>
      </c>
      <c r="D12" t="s">
        <v>15</v>
      </c>
      <c r="E12" t="s">
        <v>37</v>
      </c>
      <c r="F12">
        <v>2014</v>
      </c>
      <c r="G12">
        <v>0</v>
      </c>
      <c r="H12">
        <v>0</v>
      </c>
      <c r="I12">
        <v>0</v>
      </c>
      <c r="J12">
        <v>0</v>
      </c>
      <c r="K12" s="1">
        <v>0.70209999999999995</v>
      </c>
      <c r="L12" s="1">
        <v>0.15</v>
      </c>
      <c r="M12" t="s">
        <v>17</v>
      </c>
    </row>
    <row r="13" spans="1:13">
      <c r="A13" t="s">
        <v>13</v>
      </c>
      <c r="B13" t="s">
        <v>38</v>
      </c>
      <c r="D13" t="s">
        <v>15</v>
      </c>
      <c r="E13" t="s">
        <v>39</v>
      </c>
      <c r="F13">
        <v>2014</v>
      </c>
      <c r="G13">
        <v>0</v>
      </c>
      <c r="H13">
        <v>0</v>
      </c>
      <c r="I13">
        <v>0</v>
      </c>
      <c r="J13">
        <v>0</v>
      </c>
      <c r="K13" s="1">
        <v>0.83950000000000002</v>
      </c>
      <c r="L13" s="1">
        <v>0.15</v>
      </c>
      <c r="M13" t="s">
        <v>17</v>
      </c>
    </row>
    <row r="14" spans="1:13">
      <c r="A14" t="s">
        <v>13</v>
      </c>
      <c r="B14" t="s">
        <v>40</v>
      </c>
      <c r="D14" t="s">
        <v>15</v>
      </c>
      <c r="E14" t="s">
        <v>41</v>
      </c>
      <c r="F14">
        <v>2020</v>
      </c>
      <c r="G14">
        <v>0</v>
      </c>
      <c r="H14">
        <v>0</v>
      </c>
      <c r="I14">
        <v>0</v>
      </c>
      <c r="J14">
        <v>0</v>
      </c>
      <c r="K14" s="1">
        <v>0.95660000000000001</v>
      </c>
      <c r="L14" s="1">
        <v>0.15</v>
      </c>
      <c r="M14" t="s">
        <v>17</v>
      </c>
    </row>
    <row r="15" spans="1:13">
      <c r="A15" t="s">
        <v>13</v>
      </c>
      <c r="B15" t="s">
        <v>42</v>
      </c>
      <c r="D15" t="s">
        <v>15</v>
      </c>
      <c r="E15" t="s">
        <v>43</v>
      </c>
      <c r="F15">
        <v>2021</v>
      </c>
      <c r="G15">
        <v>0</v>
      </c>
      <c r="H15">
        <v>0</v>
      </c>
      <c r="I15">
        <v>0</v>
      </c>
      <c r="J15">
        <v>0</v>
      </c>
      <c r="K15" s="1">
        <v>1.0933999999999999</v>
      </c>
      <c r="L15" s="1">
        <v>0.15</v>
      </c>
      <c r="M15" t="s">
        <v>17</v>
      </c>
    </row>
    <row r="16" spans="1:13">
      <c r="A16" t="s">
        <v>13</v>
      </c>
      <c r="B16" t="s">
        <v>44</v>
      </c>
      <c r="D16" t="s">
        <v>15</v>
      </c>
      <c r="E16" t="s">
        <v>45</v>
      </c>
      <c r="F16">
        <v>2021</v>
      </c>
      <c r="G16">
        <v>0</v>
      </c>
      <c r="H16">
        <v>0</v>
      </c>
      <c r="I16">
        <v>0</v>
      </c>
      <c r="J16">
        <v>0</v>
      </c>
      <c r="K16" s="1">
        <v>0.54320000000000002</v>
      </c>
      <c r="L16" s="1">
        <v>0.15</v>
      </c>
      <c r="M16" t="s">
        <v>17</v>
      </c>
    </row>
    <row r="17" spans="1:13">
      <c r="A17" t="s">
        <v>13</v>
      </c>
      <c r="B17" t="s">
        <v>4915</v>
      </c>
      <c r="D17" t="s">
        <v>15</v>
      </c>
      <c r="E17" t="s">
        <v>4916</v>
      </c>
      <c r="F17">
        <v>2024</v>
      </c>
      <c r="G17">
        <v>0</v>
      </c>
      <c r="H17">
        <v>0</v>
      </c>
      <c r="I17">
        <v>0</v>
      </c>
      <c r="J17">
        <v>0</v>
      </c>
      <c r="K17" s="9">
        <v>0.125</v>
      </c>
      <c r="L17" s="1">
        <v>0.15</v>
      </c>
      <c r="M17" t="s">
        <v>17</v>
      </c>
    </row>
    <row r="18" spans="1:13">
      <c r="A18" t="s">
        <v>13</v>
      </c>
      <c r="B18" t="s">
        <v>4917</v>
      </c>
      <c r="D18" t="s">
        <v>15</v>
      </c>
      <c r="E18" t="s">
        <v>4918</v>
      </c>
      <c r="F18">
        <v>2024</v>
      </c>
      <c r="G18">
        <v>0</v>
      </c>
      <c r="H18">
        <v>0</v>
      </c>
      <c r="I18">
        <v>0</v>
      </c>
      <c r="J18" s="4">
        <v>0</v>
      </c>
      <c r="K18" s="9">
        <v>0.33300000000000002</v>
      </c>
      <c r="L18" s="1">
        <v>0.15</v>
      </c>
      <c r="M18" t="s">
        <v>17</v>
      </c>
    </row>
    <row r="19" spans="1:13">
      <c r="A19" t="s">
        <v>13</v>
      </c>
      <c r="B19" t="s">
        <v>4919</v>
      </c>
      <c r="D19" t="s">
        <v>15</v>
      </c>
      <c r="E19" t="s">
        <v>4920</v>
      </c>
      <c r="F19">
        <v>2024</v>
      </c>
      <c r="G19">
        <v>0</v>
      </c>
      <c r="H19">
        <v>0</v>
      </c>
      <c r="I19">
        <v>0</v>
      </c>
      <c r="J19" s="4">
        <v>0</v>
      </c>
      <c r="K19" s="9">
        <v>0.27600000000000002</v>
      </c>
      <c r="L19" s="1">
        <v>0.15</v>
      </c>
      <c r="M19" t="s">
        <v>17</v>
      </c>
    </row>
    <row r="20" spans="1:13">
      <c r="A20" t="s">
        <v>13</v>
      </c>
      <c r="B20" t="s">
        <v>4921</v>
      </c>
      <c r="D20" t="s">
        <v>15</v>
      </c>
      <c r="E20" t="s">
        <v>4922</v>
      </c>
      <c r="F20">
        <v>2024</v>
      </c>
      <c r="G20">
        <v>0</v>
      </c>
      <c r="H20">
        <v>0</v>
      </c>
      <c r="I20">
        <v>0</v>
      </c>
      <c r="J20" s="4">
        <v>0</v>
      </c>
      <c r="K20" s="9">
        <v>0.16400000000000001</v>
      </c>
      <c r="L20" s="1">
        <v>0.15</v>
      </c>
      <c r="M20" t="s">
        <v>17</v>
      </c>
    </row>
    <row r="21" spans="1:13">
      <c r="A21" t="s">
        <v>13</v>
      </c>
      <c r="B21" t="s">
        <v>4923</v>
      </c>
      <c r="D21" t="s">
        <v>15</v>
      </c>
      <c r="E21" t="s">
        <v>4924</v>
      </c>
      <c r="F21">
        <v>2024</v>
      </c>
      <c r="G21">
        <v>0</v>
      </c>
      <c r="H21">
        <v>0</v>
      </c>
      <c r="I21">
        <v>0</v>
      </c>
      <c r="J21" s="4">
        <v>0</v>
      </c>
      <c r="K21" s="9">
        <v>0.105</v>
      </c>
      <c r="L21" s="1">
        <v>0.15</v>
      </c>
      <c r="M21" t="s">
        <v>17</v>
      </c>
    </row>
  </sheetData>
  <sheetProtection algorithmName="SHA-512" hashValue="B18FAVbGqN2+C/aZQlsVyEMPmja8C9B60OhJNKOyyE/2hyK9ke1z2nz1zgvNLs77YW34fH37a9Y97GLSQwtZOg==" saltValue="CoI2ZfhEkcoGO5JxbbzSvg==" spinCount="100000" sheet="1" objects="1" scenarios="1"/>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ECAE-21F8-FD41-814B-2865F5F01350}">
  <sheetPr codeName="Feuil11"/>
  <dimension ref="B1:M16"/>
  <sheetViews>
    <sheetView showFormulas="1" topLeftCell="C1" workbookViewId="0">
      <selection activeCell="H17" sqref="H17"/>
    </sheetView>
  </sheetViews>
  <sheetFormatPr baseColWidth="10" defaultRowHeight="16"/>
  <cols>
    <col min="6" max="6" width="27.5" customWidth="1"/>
    <col min="7" max="7" width="23.5" customWidth="1"/>
    <col min="9" max="9" width="12.5" bestFit="1" customWidth="1"/>
    <col min="11" max="11" width="40.33203125" customWidth="1"/>
    <col min="13" max="13" width="13.83203125" customWidth="1"/>
  </cols>
  <sheetData>
    <row r="1" spans="2:13">
      <c r="F1" t="s">
        <v>4795</v>
      </c>
      <c r="G1" t="s">
        <v>4822</v>
      </c>
      <c r="H1" t="s">
        <v>4824</v>
      </c>
      <c r="I1" t="s">
        <v>4825</v>
      </c>
      <c r="K1" t="s">
        <v>4795</v>
      </c>
      <c r="L1" t="s">
        <v>4824</v>
      </c>
      <c r="M1" t="s">
        <v>4825</v>
      </c>
    </row>
    <row r="2" spans="2:13">
      <c r="B2" t="s">
        <v>4797</v>
      </c>
      <c r="C2">
        <v>2</v>
      </c>
      <c r="F2" t="s">
        <v>5124</v>
      </c>
      <c r="G2">
        <v>800</v>
      </c>
      <c r="H2">
        <v>0.2586</v>
      </c>
      <c r="I2">
        <v>0.6</v>
      </c>
      <c r="K2" t="s">
        <v>5173</v>
      </c>
      <c r="L2">
        <v>15</v>
      </c>
      <c r="M2">
        <v>0.6</v>
      </c>
    </row>
    <row r="3" spans="2:13">
      <c r="B3" t="s">
        <v>4798</v>
      </c>
      <c r="C3">
        <v>1</v>
      </c>
      <c r="F3" t="s">
        <v>5123</v>
      </c>
      <c r="G3">
        <v>8000</v>
      </c>
      <c r="H3">
        <v>0.152</v>
      </c>
      <c r="I3">
        <v>0.6</v>
      </c>
      <c r="K3" t="s">
        <v>5182</v>
      </c>
      <c r="L3">
        <v>50</v>
      </c>
      <c r="M3">
        <v>0.6</v>
      </c>
    </row>
    <row r="4" spans="2:13">
      <c r="F4" t="s">
        <v>5125</v>
      </c>
      <c r="G4">
        <v>10000</v>
      </c>
      <c r="H4">
        <v>0.152</v>
      </c>
      <c r="I4">
        <v>0.6</v>
      </c>
      <c r="K4" t="s">
        <v>5174</v>
      </c>
      <c r="L4">
        <v>40</v>
      </c>
      <c r="M4">
        <v>0.6</v>
      </c>
    </row>
    <row r="5" spans="2:13">
      <c r="B5" t="s">
        <v>5205</v>
      </c>
      <c r="F5" t="s">
        <v>5126</v>
      </c>
      <c r="G5">
        <v>15000</v>
      </c>
      <c r="H5">
        <v>0.152</v>
      </c>
      <c r="I5">
        <v>0.6</v>
      </c>
      <c r="K5" t="s">
        <v>5175</v>
      </c>
      <c r="L5">
        <v>40</v>
      </c>
      <c r="M5">
        <v>0.6</v>
      </c>
    </row>
    <row r="6" spans="2:13">
      <c r="B6" t="s">
        <v>5207</v>
      </c>
      <c r="F6" t="s">
        <v>5201</v>
      </c>
      <c r="G6">
        <v>8000</v>
      </c>
      <c r="H6">
        <v>0.152</v>
      </c>
      <c r="I6">
        <v>0.6</v>
      </c>
      <c r="K6" t="s">
        <v>5176</v>
      </c>
      <c r="L6">
        <v>20</v>
      </c>
      <c r="M6">
        <v>0.6</v>
      </c>
    </row>
    <row r="7" spans="2:13">
      <c r="B7" t="s">
        <v>5206</v>
      </c>
      <c r="F7" t="s">
        <v>5202</v>
      </c>
      <c r="G7">
        <v>5000</v>
      </c>
      <c r="H7">
        <v>0.152</v>
      </c>
      <c r="I7">
        <v>0.6</v>
      </c>
      <c r="K7" t="s">
        <v>5143</v>
      </c>
      <c r="L7">
        <v>2.0979999999999999</v>
      </c>
      <c r="M7">
        <v>0.5</v>
      </c>
    </row>
    <row r="8" spans="2:13">
      <c r="F8" t="s">
        <v>5203</v>
      </c>
      <c r="G8">
        <v>2000</v>
      </c>
      <c r="H8">
        <v>0.152</v>
      </c>
      <c r="I8">
        <v>0.6</v>
      </c>
      <c r="K8" t="s">
        <v>5144</v>
      </c>
      <c r="L8">
        <v>1.115</v>
      </c>
      <c r="M8">
        <v>0.5</v>
      </c>
    </row>
    <row r="9" spans="2:13">
      <c r="F9" t="s">
        <v>5204</v>
      </c>
      <c r="G9">
        <v>8000</v>
      </c>
      <c r="H9">
        <v>0.152</v>
      </c>
      <c r="I9">
        <v>0.6</v>
      </c>
      <c r="K9" t="s">
        <v>5147</v>
      </c>
      <c r="L9">
        <v>0.78500000000000003</v>
      </c>
      <c r="M9">
        <v>0.5</v>
      </c>
    </row>
    <row r="10" spans="2:13">
      <c r="F10" t="s">
        <v>5122</v>
      </c>
      <c r="G10">
        <v>1000</v>
      </c>
      <c r="H10">
        <v>1.6E-2</v>
      </c>
      <c r="I10">
        <v>0.6</v>
      </c>
      <c r="K10" t="s">
        <v>5172</v>
      </c>
      <c r="L10">
        <v>0.36</v>
      </c>
      <c r="M10">
        <v>0.5</v>
      </c>
    </row>
    <row r="11" spans="2:13">
      <c r="F11" t="s">
        <v>5121</v>
      </c>
      <c r="G11">
        <v>470</v>
      </c>
      <c r="H11">
        <v>3.0000000000000001E-3</v>
      </c>
      <c r="I11">
        <v>0.6</v>
      </c>
    </row>
    <row r="12" spans="2:13">
      <c r="F12" t="s">
        <v>5246</v>
      </c>
      <c r="G12">
        <v>115</v>
      </c>
      <c r="H12">
        <v>3.0599999999999999E-2</v>
      </c>
      <c r="I12">
        <v>0.6</v>
      </c>
    </row>
    <row r="13" spans="2:13">
      <c r="F13" t="s">
        <v>5247</v>
      </c>
      <c r="G13">
        <v>470</v>
      </c>
      <c r="H13">
        <v>3.0599999999999999E-2</v>
      </c>
      <c r="I13">
        <v>0.6</v>
      </c>
    </row>
    <row r="14" spans="2:13">
      <c r="F14" t="s">
        <v>5248</v>
      </c>
      <c r="G14">
        <v>1000</v>
      </c>
      <c r="H14">
        <v>3.0599999999999999E-2</v>
      </c>
      <c r="I14">
        <v>0.6</v>
      </c>
    </row>
    <row r="15" spans="2:13">
      <c r="F15" t="s">
        <v>5250</v>
      </c>
      <c r="G15">
        <v>115</v>
      </c>
      <c r="H15">
        <v>0.21560000000000001</v>
      </c>
      <c r="I15">
        <v>0.6</v>
      </c>
    </row>
    <row r="16" spans="2:13">
      <c r="F16" t="s">
        <v>5249</v>
      </c>
      <c r="G16">
        <v>115</v>
      </c>
      <c r="H16">
        <v>0.10340000000000001</v>
      </c>
      <c r="I16">
        <v>0.6</v>
      </c>
    </row>
  </sheetData>
  <sheetProtection algorithmName="SHA-512" hashValue="UikFjB1d9f6/tpdDIl4aiMh2PT/E8oBFQ4zJAClIG1n4/cBoG7ysAeLRbxcaFzk+WMEEYynfsyKKX0xHt3A9FQ==" saltValue="rdNEwff3WV7+FkbkfZx2O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32C45-165E-AC47-A9BD-926A19FCF9D6}">
  <dimension ref="A1:H32"/>
  <sheetViews>
    <sheetView workbookViewId="0">
      <selection activeCell="E4" sqref="E4"/>
    </sheetView>
  </sheetViews>
  <sheetFormatPr baseColWidth="10" defaultRowHeight="16"/>
  <cols>
    <col min="3" max="3" width="17.5" customWidth="1"/>
  </cols>
  <sheetData>
    <row r="1" spans="1:8">
      <c r="A1" t="s">
        <v>5240</v>
      </c>
      <c r="B1" t="s">
        <v>5241</v>
      </c>
      <c r="C1" t="str">
        <f>'Stats missions'!B6</f>
        <v>projet</v>
      </c>
    </row>
    <row r="2" spans="1:8">
      <c r="A2">
        <f>10^B2</f>
        <v>10</v>
      </c>
      <c r="B2">
        <v>1</v>
      </c>
      <c r="C2">
        <f>NORMDIST(B2,G$2,H$2,FALSE)</f>
        <v>2.6756489650513644E-3</v>
      </c>
      <c r="D2" s="43" t="e">
        <f>BGES!$G$103</f>
        <v>#DIV/0!</v>
      </c>
      <c r="E2">
        <v>0</v>
      </c>
      <c r="F2" t="s">
        <v>5207</v>
      </c>
      <c r="G2" s="42">
        <v>2.3590810934767701</v>
      </c>
      <c r="H2">
        <v>0.394481898589922</v>
      </c>
    </row>
    <row r="3" spans="1:8">
      <c r="A3">
        <f t="shared" ref="A3:A32" si="0">10^B3</f>
        <v>12.58925411794168</v>
      </c>
      <c r="B3">
        <v>1.1000000000000001</v>
      </c>
      <c r="C3">
        <f t="shared" ref="C3:C32" si="1">NORMDIST(B3,G$2,H$2,FALSE)</f>
        <v>6.2053844906415061E-3</v>
      </c>
      <c r="D3" s="43" t="e">
        <f>BGES!$G$103</f>
        <v>#DIV/0!</v>
      </c>
      <c r="E3">
        <v>1</v>
      </c>
      <c r="G3">
        <v>2.84953941119009</v>
      </c>
      <c r="H3">
        <v>0.68934560710536097</v>
      </c>
    </row>
    <row r="4" spans="1:8">
      <c r="A4">
        <f t="shared" si="0"/>
        <v>15.848931924611136</v>
      </c>
      <c r="B4">
        <v>1.2</v>
      </c>
      <c r="C4">
        <f t="shared" si="1"/>
        <v>1.349584756844944E-2</v>
      </c>
      <c r="G4" s="42">
        <f>2.44884906354068</f>
        <v>2.4488490635406799</v>
      </c>
      <c r="H4">
        <f>0.367713319419241</f>
        <v>0.36771331941924101</v>
      </c>
    </row>
    <row r="5" spans="1:8">
      <c r="A5">
        <f t="shared" si="0"/>
        <v>19.952623149688804</v>
      </c>
      <c r="B5">
        <v>1.3</v>
      </c>
      <c r="C5">
        <f t="shared" si="1"/>
        <v>2.7524759975903798E-2</v>
      </c>
    </row>
    <row r="6" spans="1:8">
      <c r="A6">
        <f t="shared" si="0"/>
        <v>25.118864315095799</v>
      </c>
      <c r="B6">
        <v>1.4</v>
      </c>
      <c r="C6">
        <f t="shared" si="1"/>
        <v>5.2642781023260664E-2</v>
      </c>
    </row>
    <row r="7" spans="1:8">
      <c r="A7">
        <f t="shared" si="0"/>
        <v>31.622776601683803</v>
      </c>
      <c r="B7">
        <v>1.5</v>
      </c>
      <c r="C7">
        <f t="shared" si="1"/>
        <v>9.4416090929872784E-2</v>
      </c>
    </row>
    <row r="8" spans="1:8">
      <c r="A8">
        <f t="shared" si="0"/>
        <v>39.810717055349755</v>
      </c>
      <c r="B8">
        <v>1.6</v>
      </c>
      <c r="C8">
        <f t="shared" si="1"/>
        <v>0.15879803150809735</v>
      </c>
    </row>
    <row r="9" spans="1:8">
      <c r="A9">
        <f t="shared" si="0"/>
        <v>50.118723362727238</v>
      </c>
      <c r="B9">
        <v>1.7</v>
      </c>
      <c r="C9">
        <f t="shared" si="1"/>
        <v>0.25045869945857185</v>
      </c>
    </row>
    <row r="10" spans="1:8">
      <c r="A10">
        <f t="shared" si="0"/>
        <v>63.095734448019364</v>
      </c>
      <c r="B10">
        <v>1.8</v>
      </c>
      <c r="C10">
        <f t="shared" si="1"/>
        <v>0.37044098927915492</v>
      </c>
    </row>
    <row r="11" spans="1:8">
      <c r="A11">
        <f t="shared" si="0"/>
        <v>79.432823472428197</v>
      </c>
      <c r="B11">
        <v>1.9</v>
      </c>
      <c r="C11">
        <f t="shared" si="1"/>
        <v>0.5137997128027697</v>
      </c>
    </row>
    <row r="12" spans="1:8">
      <c r="A12">
        <f t="shared" si="0"/>
        <v>100</v>
      </c>
      <c r="B12">
        <v>2</v>
      </c>
      <c r="C12">
        <f t="shared" si="1"/>
        <v>0.66828326635814284</v>
      </c>
    </row>
    <row r="13" spans="1:8">
      <c r="A13">
        <f t="shared" si="0"/>
        <v>125.89254117941677</v>
      </c>
      <c r="B13">
        <v>2.1</v>
      </c>
      <c r="C13">
        <f t="shared" si="1"/>
        <v>0.81511563530324227</v>
      </c>
    </row>
    <row r="14" spans="1:8">
      <c r="A14">
        <f t="shared" si="0"/>
        <v>158.48931924611153</v>
      </c>
      <c r="B14">
        <v>2.2000000000000002</v>
      </c>
      <c r="C14">
        <f t="shared" si="1"/>
        <v>0.93233023507074886</v>
      </c>
    </row>
    <row r="15" spans="1:8">
      <c r="A15">
        <f t="shared" si="0"/>
        <v>199.52623149688802</v>
      </c>
      <c r="B15">
        <v>2.2999999999999998</v>
      </c>
      <c r="C15">
        <f t="shared" si="1"/>
        <v>1.0000281397508097</v>
      </c>
    </row>
    <row r="16" spans="1:8">
      <c r="A16">
        <f t="shared" si="0"/>
        <v>251.18864315095806</v>
      </c>
      <c r="B16">
        <v>2.4</v>
      </c>
      <c r="C16">
        <f t="shared" si="1"/>
        <v>1.0058809440612804</v>
      </c>
    </row>
    <row r="17" spans="1:3">
      <c r="A17">
        <f t="shared" si="0"/>
        <v>316.22776601683825</v>
      </c>
      <c r="B17">
        <v>2.5</v>
      </c>
      <c r="C17">
        <f t="shared" si="1"/>
        <v>0.94879600700674316</v>
      </c>
    </row>
    <row r="18" spans="1:3">
      <c r="A18">
        <f t="shared" si="0"/>
        <v>398.10717055349761</v>
      </c>
      <c r="B18">
        <v>2.6</v>
      </c>
      <c r="C18">
        <f t="shared" si="1"/>
        <v>0.83924936922184501</v>
      </c>
    </row>
    <row r="19" spans="1:3">
      <c r="A19">
        <f t="shared" si="0"/>
        <v>501.18723362727269</v>
      </c>
      <c r="B19">
        <v>2.7</v>
      </c>
      <c r="C19">
        <f t="shared" si="1"/>
        <v>0.69614724110811066</v>
      </c>
    </row>
    <row r="20" spans="1:3">
      <c r="A20">
        <f t="shared" si="0"/>
        <v>630.95734448019323</v>
      </c>
      <c r="B20">
        <v>2.8</v>
      </c>
      <c r="C20">
        <f t="shared" si="1"/>
        <v>0.54150578020156759</v>
      </c>
    </row>
    <row r="21" spans="1:3">
      <c r="A21">
        <f t="shared" si="0"/>
        <v>794.32823472428208</v>
      </c>
      <c r="B21">
        <v>2.9</v>
      </c>
      <c r="C21">
        <f t="shared" si="1"/>
        <v>0.39499990834485404</v>
      </c>
    </row>
    <row r="22" spans="1:3">
      <c r="A22">
        <f t="shared" si="0"/>
        <v>1000</v>
      </c>
      <c r="B22">
        <v>3</v>
      </c>
      <c r="C22">
        <f t="shared" si="1"/>
        <v>0.27019841714844078</v>
      </c>
    </row>
    <row r="23" spans="1:3">
      <c r="A23">
        <f t="shared" si="0"/>
        <v>1258.925411794168</v>
      </c>
      <c r="B23">
        <v>3.1</v>
      </c>
      <c r="C23">
        <f>NORMDIST(B23,G$2,H$2,FALSE)</f>
        <v>0.17332472262792567</v>
      </c>
    </row>
    <row r="24" spans="1:3">
      <c r="A24">
        <f t="shared" si="0"/>
        <v>1584.8931924611156</v>
      </c>
      <c r="B24">
        <v>3.2</v>
      </c>
      <c r="C24">
        <f t="shared" si="1"/>
        <v>0.10426298029364195</v>
      </c>
    </row>
    <row r="25" spans="1:3">
      <c r="A25">
        <f t="shared" si="0"/>
        <v>1995.2623149688804</v>
      </c>
      <c r="B25">
        <v>3.3</v>
      </c>
      <c r="C25">
        <f t="shared" si="1"/>
        <v>5.8815482394154336E-2</v>
      </c>
    </row>
    <row r="26" spans="1:3">
      <c r="A26">
        <f t="shared" si="0"/>
        <v>2511.8864315095811</v>
      </c>
      <c r="B26">
        <v>3.4</v>
      </c>
      <c r="C26">
        <f t="shared" si="1"/>
        <v>3.1113230008152918E-2</v>
      </c>
    </row>
    <row r="27" spans="1:3">
      <c r="A27">
        <f t="shared" si="0"/>
        <v>3162.2776601683804</v>
      </c>
      <c r="B27">
        <v>3.5</v>
      </c>
      <c r="C27">
        <f t="shared" si="1"/>
        <v>1.5434424595995866E-2</v>
      </c>
    </row>
    <row r="28" spans="1:3">
      <c r="A28">
        <f t="shared" si="0"/>
        <v>3981.0717055349769</v>
      </c>
      <c r="B28">
        <v>3.6</v>
      </c>
      <c r="C28">
        <f t="shared" si="1"/>
        <v>7.1800537404696939E-3</v>
      </c>
    </row>
    <row r="29" spans="1:3">
      <c r="A29">
        <f t="shared" si="0"/>
        <v>5011.8723362727324</v>
      </c>
      <c r="B29">
        <v>3.7</v>
      </c>
      <c r="C29">
        <f t="shared" si="1"/>
        <v>3.1322531442858985E-3</v>
      </c>
    </row>
    <row r="30" spans="1:3">
      <c r="A30">
        <f t="shared" si="0"/>
        <v>6309.5734448019384</v>
      </c>
      <c r="B30">
        <v>3.8</v>
      </c>
      <c r="C30">
        <f t="shared" si="1"/>
        <v>1.2813799391873416E-3</v>
      </c>
    </row>
    <row r="31" spans="1:3">
      <c r="A31">
        <f t="shared" si="0"/>
        <v>7943.2823472428154</v>
      </c>
      <c r="B31">
        <v>3.9</v>
      </c>
      <c r="C31">
        <f t="shared" si="1"/>
        <v>4.9157625297574275E-4</v>
      </c>
    </row>
    <row r="32" spans="1:3">
      <c r="A32">
        <f t="shared" si="0"/>
        <v>10000</v>
      </c>
      <c r="B32">
        <v>4</v>
      </c>
      <c r="C32">
        <f t="shared" si="1"/>
        <v>1.7684621811345336E-4</v>
      </c>
    </row>
  </sheetData>
  <sheetProtection algorithmName="SHA-512" hashValue="rlOeOiZrADMrCItdhKS7/i5yIFoj3vcrwNOKDOMEw29smB7b+n8Wt08jYxVI21JLEgXDpVBjFe6fE+Zpr/QOVw==" saltValue="77wguRwJxXoBgNPcvO5At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18F2-CACC-2049-BA2A-EB6EA4170CB7}">
  <dimension ref="A1:E5"/>
  <sheetViews>
    <sheetView workbookViewId="0">
      <selection activeCell="C4" sqref="C4"/>
    </sheetView>
  </sheetViews>
  <sheetFormatPr baseColWidth="10" defaultRowHeight="16"/>
  <cols>
    <col min="3" max="3" width="13.6640625" customWidth="1"/>
    <col min="4" max="4" width="23" customWidth="1"/>
    <col min="5" max="5" width="31.5" customWidth="1"/>
  </cols>
  <sheetData>
    <row r="1" spans="1:5">
      <c r="A1" t="s">
        <v>5221</v>
      </c>
      <c r="B1" s="41" t="s">
        <v>5223</v>
      </c>
      <c r="C1" t="s">
        <v>5237</v>
      </c>
      <c r="D1" t="s">
        <v>5230</v>
      </c>
      <c r="E1" t="s">
        <v>5236</v>
      </c>
    </row>
    <row r="2" spans="1:5">
      <c r="A2" t="s">
        <v>5222</v>
      </c>
      <c r="B2" s="41" t="s">
        <v>5224</v>
      </c>
      <c r="C2" t="s">
        <v>5228</v>
      </c>
      <c r="D2" t="s">
        <v>5229</v>
      </c>
      <c r="E2" t="s">
        <v>5234</v>
      </c>
    </row>
    <row r="3" spans="1:5">
      <c r="B3" s="41" t="s">
        <v>5225</v>
      </c>
      <c r="C3" t="s">
        <v>5238</v>
      </c>
      <c r="D3" t="s">
        <v>5231</v>
      </c>
      <c r="E3" t="s">
        <v>5233</v>
      </c>
    </row>
    <row r="4" spans="1:5">
      <c r="B4" s="41" t="s">
        <v>5226</v>
      </c>
      <c r="D4" t="s">
        <v>5232</v>
      </c>
    </row>
    <row r="5" spans="1:5">
      <c r="B5" s="41" t="s">
        <v>5227</v>
      </c>
    </row>
  </sheetData>
  <sheetProtection algorithmName="SHA-512" hashValue="QnBnf96b5r/R7xzp++JsBpqWOnNn1YbIsGDtjaTkt1oqfPKGkLdA/1Zv11iKDTTKk4jqlAcnpD8gCM0SYqEz5Q==" saltValue="i4q9CHsR8RSFAxZDONsA6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41E07-363A-C042-AFB9-43190DD0F410}">
  <sheetPr codeName="Feuil2"/>
  <dimension ref="B2:P66"/>
  <sheetViews>
    <sheetView zoomScaleNormal="100" workbookViewId="0">
      <selection activeCell="B2" sqref="B2:K2"/>
    </sheetView>
  </sheetViews>
  <sheetFormatPr baseColWidth="10" defaultRowHeight="16"/>
  <sheetData>
    <row r="2" spans="2:11" ht="64" customHeight="1">
      <c r="B2" s="78" t="s">
        <v>5242</v>
      </c>
      <c r="C2" s="78"/>
      <c r="D2" s="78"/>
      <c r="E2" s="78"/>
      <c r="F2" s="78"/>
      <c r="G2" s="78"/>
      <c r="H2" s="78"/>
      <c r="I2" s="78"/>
      <c r="J2" s="78"/>
      <c r="K2" s="78"/>
    </row>
    <row r="3" spans="2:11">
      <c r="B3" s="80" t="s">
        <v>5137</v>
      </c>
      <c r="C3" s="80"/>
      <c r="D3" s="80"/>
      <c r="E3" s="80"/>
      <c r="F3" s="80"/>
      <c r="G3" s="80"/>
      <c r="H3" s="80"/>
      <c r="I3" s="80"/>
      <c r="J3" s="80"/>
      <c r="K3" s="80"/>
    </row>
    <row r="5" spans="2:11" ht="16" customHeight="1">
      <c r="B5" s="5"/>
      <c r="C5" s="5"/>
      <c r="D5" s="5"/>
      <c r="E5" s="5"/>
      <c r="F5" s="5"/>
      <c r="G5" s="5"/>
      <c r="H5" s="5"/>
      <c r="I5" s="5"/>
      <c r="J5" s="5"/>
      <c r="K5" s="5"/>
    </row>
    <row r="6" spans="2:11" ht="16" customHeight="1">
      <c r="B6" s="79" t="s">
        <v>5120</v>
      </c>
      <c r="C6" s="79"/>
      <c r="D6" s="79"/>
      <c r="E6" s="79"/>
      <c r="F6" s="79"/>
      <c r="G6" s="79"/>
      <c r="H6" s="79"/>
      <c r="I6" s="79"/>
      <c r="J6" s="79"/>
      <c r="K6" s="79"/>
    </row>
    <row r="7" spans="2:11" ht="16" customHeight="1">
      <c r="B7" s="79"/>
      <c r="C7" s="79"/>
      <c r="D7" s="79"/>
      <c r="E7" s="79"/>
      <c r="F7" s="79"/>
      <c r="G7" s="79"/>
      <c r="H7" s="79"/>
      <c r="I7" s="79"/>
      <c r="J7" s="79"/>
      <c r="K7" s="79"/>
    </row>
    <row r="8" spans="2:11" ht="16" customHeight="1">
      <c r="B8" s="79"/>
      <c r="C8" s="79"/>
      <c r="D8" s="79"/>
      <c r="E8" s="79"/>
      <c r="F8" s="79"/>
      <c r="G8" s="79"/>
      <c r="H8" s="79"/>
      <c r="I8" s="79"/>
      <c r="J8" s="79"/>
      <c r="K8" s="79"/>
    </row>
    <row r="9" spans="2:11" ht="16" customHeight="1">
      <c r="B9" s="79"/>
      <c r="C9" s="79"/>
      <c r="D9" s="79"/>
      <c r="E9" s="79"/>
      <c r="F9" s="79"/>
      <c r="G9" s="79"/>
      <c r="H9" s="79"/>
      <c r="I9" s="79"/>
      <c r="J9" s="79"/>
      <c r="K9" s="79"/>
    </row>
    <row r="10" spans="2:11" ht="16" customHeight="1">
      <c r="B10" s="5"/>
      <c r="C10" s="5"/>
      <c r="D10" s="5"/>
      <c r="E10" s="5"/>
      <c r="F10" s="5"/>
      <c r="G10" s="5"/>
      <c r="H10" s="5"/>
      <c r="I10" s="5"/>
      <c r="J10" s="5"/>
      <c r="K10" s="5"/>
    </row>
    <row r="11" spans="2:11" ht="16" customHeight="1">
      <c r="D11" s="10"/>
      <c r="E11" s="10"/>
      <c r="F11" s="10"/>
      <c r="G11" s="10"/>
      <c r="H11" s="10"/>
      <c r="I11" s="10"/>
    </row>
    <row r="12" spans="2:11" ht="16" customHeight="1">
      <c r="D12" s="82" t="s">
        <v>4911</v>
      </c>
      <c r="E12" s="82"/>
      <c r="F12" s="82"/>
      <c r="G12" s="82" t="s">
        <v>5252</v>
      </c>
      <c r="H12" s="82"/>
      <c r="I12" s="82"/>
      <c r="J12" s="82"/>
      <c r="K12" s="82"/>
    </row>
    <row r="13" spans="2:11" ht="16" customHeight="1">
      <c r="D13" s="82" t="s">
        <v>4925</v>
      </c>
      <c r="E13" s="82"/>
      <c r="F13" s="82"/>
      <c r="G13" s="96">
        <v>45784</v>
      </c>
      <c r="H13" s="96"/>
      <c r="I13" s="96"/>
      <c r="J13" s="96"/>
      <c r="K13" s="96"/>
    </row>
    <row r="14" spans="2:11" ht="16" customHeight="1">
      <c r="D14" s="81" t="s">
        <v>4912</v>
      </c>
      <c r="E14" s="81"/>
      <c r="F14" s="81"/>
      <c r="G14" s="97" t="s">
        <v>4913</v>
      </c>
      <c r="H14" s="97"/>
      <c r="I14" s="97"/>
      <c r="J14" s="97"/>
      <c r="K14" s="97"/>
    </row>
    <row r="15" spans="2:11" ht="16" customHeight="1">
      <c r="D15" s="81"/>
      <c r="E15" s="81"/>
      <c r="F15" s="81"/>
      <c r="G15" s="97" t="s">
        <v>5253</v>
      </c>
      <c r="H15" s="97"/>
      <c r="I15" s="97"/>
      <c r="J15" s="97"/>
      <c r="K15" s="97"/>
    </row>
    <row r="16" spans="2:11" ht="16" customHeight="1">
      <c r="D16" s="82" t="s">
        <v>4914</v>
      </c>
      <c r="E16" s="82"/>
      <c r="F16" s="82"/>
      <c r="G16" s="98" t="s">
        <v>5254</v>
      </c>
      <c r="H16" s="98"/>
      <c r="I16" s="98"/>
      <c r="J16" s="98"/>
      <c r="K16" s="98"/>
    </row>
    <row r="17" spans="2:11" ht="16" customHeight="1">
      <c r="D17" s="82" t="s">
        <v>5255</v>
      </c>
      <c r="E17" s="82"/>
      <c r="F17" s="82"/>
      <c r="G17" s="82" t="s">
        <v>5256</v>
      </c>
      <c r="H17" s="82"/>
      <c r="I17" s="82"/>
      <c r="J17" s="82"/>
      <c r="K17" s="82"/>
    </row>
    <row r="18" spans="2:11" ht="16" customHeight="1">
      <c r="D18" s="10"/>
      <c r="E18" s="10"/>
      <c r="F18" s="10"/>
      <c r="G18" s="10"/>
      <c r="H18" s="10"/>
      <c r="I18" s="10"/>
    </row>
    <row r="19" spans="2:11" ht="16" customHeight="1">
      <c r="B19" s="83" t="s">
        <v>5184</v>
      </c>
      <c r="C19" s="84"/>
      <c r="D19" s="84"/>
      <c r="E19" s="84"/>
      <c r="F19" s="84"/>
      <c r="G19" s="84"/>
      <c r="H19" s="84"/>
      <c r="I19" s="84"/>
      <c r="J19" s="84"/>
      <c r="K19" s="85"/>
    </row>
    <row r="20" spans="2:11" ht="35" customHeight="1">
      <c r="B20" s="86"/>
      <c r="C20" s="87"/>
      <c r="D20" s="87"/>
      <c r="E20" s="87"/>
      <c r="F20" s="87"/>
      <c r="G20" s="87"/>
      <c r="H20" s="87"/>
      <c r="I20" s="87"/>
      <c r="J20" s="87"/>
      <c r="K20" s="88"/>
    </row>
    <row r="21" spans="2:11">
      <c r="B21" s="86"/>
      <c r="C21" s="87"/>
      <c r="D21" s="87"/>
      <c r="E21" s="87"/>
      <c r="F21" s="87"/>
      <c r="G21" s="87"/>
      <c r="H21" s="87"/>
      <c r="I21" s="87"/>
      <c r="J21" s="87"/>
      <c r="K21" s="88"/>
    </row>
    <row r="22" spans="2:11">
      <c r="B22" s="86"/>
      <c r="C22" s="87"/>
      <c r="D22" s="87"/>
      <c r="E22" s="87"/>
      <c r="F22" s="87"/>
      <c r="G22" s="87"/>
      <c r="H22" s="87"/>
      <c r="I22" s="87"/>
      <c r="J22" s="87"/>
      <c r="K22" s="88"/>
    </row>
    <row r="23" spans="2:11">
      <c r="B23" s="86"/>
      <c r="C23" s="87"/>
      <c r="D23" s="87"/>
      <c r="E23" s="87"/>
      <c r="F23" s="87"/>
      <c r="G23" s="87"/>
      <c r="H23" s="87"/>
      <c r="I23" s="87"/>
      <c r="J23" s="87"/>
      <c r="K23" s="88"/>
    </row>
    <row r="24" spans="2:11">
      <c r="B24" s="86"/>
      <c r="C24" s="87"/>
      <c r="D24" s="87"/>
      <c r="E24" s="87"/>
      <c r="F24" s="87"/>
      <c r="G24" s="87"/>
      <c r="H24" s="87"/>
      <c r="I24" s="87"/>
      <c r="J24" s="87"/>
      <c r="K24" s="88"/>
    </row>
    <row r="25" spans="2:11">
      <c r="B25" s="86"/>
      <c r="C25" s="87"/>
      <c r="D25" s="87"/>
      <c r="E25" s="87"/>
      <c r="F25" s="87"/>
      <c r="G25" s="87"/>
      <c r="H25" s="87"/>
      <c r="I25" s="87"/>
      <c r="J25" s="87"/>
      <c r="K25" s="88"/>
    </row>
    <row r="26" spans="2:11">
      <c r="B26" s="86"/>
      <c r="C26" s="87"/>
      <c r="D26" s="87"/>
      <c r="E26" s="87"/>
      <c r="F26" s="87"/>
      <c r="G26" s="87"/>
      <c r="H26" s="87"/>
      <c r="I26" s="87"/>
      <c r="J26" s="87"/>
      <c r="K26" s="88"/>
    </row>
    <row r="27" spans="2:11">
      <c r="B27" s="86"/>
      <c r="C27" s="87"/>
      <c r="D27" s="87"/>
      <c r="E27" s="87"/>
      <c r="F27" s="87"/>
      <c r="G27" s="87"/>
      <c r="H27" s="87"/>
      <c r="I27" s="87"/>
      <c r="J27" s="87"/>
      <c r="K27" s="88"/>
    </row>
    <row r="28" spans="2:11">
      <c r="B28" s="89"/>
      <c r="C28" s="90"/>
      <c r="D28" s="90"/>
      <c r="E28" s="90"/>
      <c r="F28" s="90"/>
      <c r="G28" s="90"/>
      <c r="H28" s="90"/>
      <c r="I28" s="90"/>
      <c r="J28" s="90"/>
      <c r="K28" s="91"/>
    </row>
    <row r="29" spans="2:11" ht="16" customHeight="1">
      <c r="B29" s="75" t="s">
        <v>5118</v>
      </c>
      <c r="C29" s="75"/>
    </row>
    <row r="30" spans="2:11" ht="16" customHeight="1">
      <c r="B30" s="76" t="s">
        <v>5141</v>
      </c>
      <c r="C30" s="76"/>
      <c r="D30" s="76"/>
      <c r="E30" s="76"/>
      <c r="F30" s="76"/>
      <c r="G30" s="76"/>
      <c r="H30" s="76"/>
      <c r="I30" s="76"/>
      <c r="J30" s="76"/>
      <c r="K30" s="76"/>
    </row>
    <row r="31" spans="2:11" ht="16" customHeight="1">
      <c r="B31" s="76"/>
      <c r="C31" s="76"/>
      <c r="D31" s="76"/>
      <c r="E31" s="76"/>
      <c r="F31" s="76"/>
      <c r="G31" s="76"/>
      <c r="H31" s="76"/>
      <c r="I31" s="76"/>
      <c r="J31" s="76"/>
      <c r="K31" s="76"/>
    </row>
    <row r="32" spans="2:11" ht="16" customHeight="1">
      <c r="B32" s="76"/>
      <c r="C32" s="76"/>
      <c r="D32" s="76"/>
      <c r="E32" s="76"/>
      <c r="F32" s="76"/>
      <c r="G32" s="76"/>
      <c r="H32" s="76"/>
      <c r="I32" s="76"/>
      <c r="J32" s="76"/>
      <c r="K32" s="76"/>
    </row>
    <row r="33" spans="2:11" ht="16" customHeight="1">
      <c r="B33" s="76"/>
      <c r="C33" s="76"/>
      <c r="D33" s="76"/>
      <c r="E33" s="76"/>
      <c r="F33" s="76"/>
      <c r="G33" s="76"/>
      <c r="H33" s="76"/>
      <c r="I33" s="76"/>
      <c r="J33" s="76"/>
      <c r="K33" s="76"/>
    </row>
    <row r="34" spans="2:11" ht="16" customHeight="1">
      <c r="B34" s="76"/>
      <c r="C34" s="76"/>
      <c r="D34" s="76"/>
      <c r="E34" s="76"/>
      <c r="F34" s="76"/>
      <c r="G34" s="76"/>
      <c r="H34" s="76"/>
      <c r="I34" s="76"/>
      <c r="J34" s="76"/>
      <c r="K34" s="76"/>
    </row>
    <row r="35" spans="2:11" ht="16" customHeight="1">
      <c r="B35" s="76"/>
      <c r="C35" s="76"/>
      <c r="D35" s="76"/>
      <c r="E35" s="76"/>
      <c r="F35" s="76"/>
      <c r="G35" s="76"/>
      <c r="H35" s="76"/>
      <c r="I35" s="76"/>
      <c r="J35" s="76"/>
      <c r="K35" s="76"/>
    </row>
    <row r="36" spans="2:11" ht="16" customHeight="1">
      <c r="B36" s="76" t="s">
        <v>5140</v>
      </c>
      <c r="C36" s="76"/>
      <c r="D36" s="76"/>
      <c r="E36" s="76"/>
      <c r="F36" s="76"/>
      <c r="G36" s="76"/>
      <c r="H36" s="76"/>
      <c r="I36" s="76"/>
      <c r="J36" s="76"/>
      <c r="K36" s="76"/>
    </row>
    <row r="37" spans="2:11" ht="16" customHeight="1">
      <c r="B37" s="76"/>
      <c r="C37" s="76"/>
      <c r="D37" s="76"/>
      <c r="E37" s="76"/>
      <c r="F37" s="76"/>
      <c r="G37" s="76"/>
      <c r="H37" s="76"/>
      <c r="I37" s="76"/>
      <c r="J37" s="76"/>
      <c r="K37" s="76"/>
    </row>
    <row r="38" spans="2:11">
      <c r="B38" s="76"/>
      <c r="C38" s="76"/>
      <c r="D38" s="76"/>
      <c r="E38" s="76"/>
      <c r="F38" s="76"/>
      <c r="G38" s="76"/>
      <c r="H38" s="76"/>
      <c r="I38" s="76"/>
      <c r="J38" s="76"/>
      <c r="K38" s="76"/>
    </row>
    <row r="39" spans="2:11">
      <c r="B39" s="76"/>
      <c r="C39" s="76"/>
      <c r="D39" s="76"/>
      <c r="E39" s="76"/>
      <c r="F39" s="76"/>
      <c r="G39" s="76"/>
      <c r="H39" s="76"/>
      <c r="I39" s="76"/>
      <c r="J39" s="76"/>
      <c r="K39" s="76"/>
    </row>
    <row r="40" spans="2:11" ht="16" customHeight="1">
      <c r="B40" s="76"/>
      <c r="C40" s="76"/>
      <c r="D40" s="76"/>
      <c r="E40" s="76"/>
      <c r="F40" s="76"/>
      <c r="G40" s="76"/>
      <c r="H40" s="76"/>
      <c r="I40" s="76"/>
      <c r="J40" s="76"/>
      <c r="K40" s="76"/>
    </row>
    <row r="41" spans="2:11">
      <c r="B41" s="76" t="s">
        <v>5142</v>
      </c>
      <c r="C41" s="76"/>
      <c r="D41" s="76"/>
      <c r="E41" s="76"/>
      <c r="F41" s="76"/>
      <c r="G41" s="76"/>
      <c r="H41" s="76"/>
      <c r="I41" s="76"/>
      <c r="J41" s="76"/>
      <c r="K41" s="76"/>
    </row>
    <row r="42" spans="2:11">
      <c r="B42" s="76"/>
      <c r="C42" s="76"/>
      <c r="D42" s="76"/>
      <c r="E42" s="76"/>
      <c r="F42" s="76"/>
      <c r="G42" s="76"/>
      <c r="H42" s="76"/>
      <c r="I42" s="76"/>
      <c r="J42" s="76"/>
      <c r="K42" s="76"/>
    </row>
    <row r="43" spans="2:11">
      <c r="B43" s="76"/>
      <c r="C43" s="76"/>
      <c r="D43" s="76"/>
      <c r="E43" s="76"/>
      <c r="F43" s="76"/>
      <c r="G43" s="76"/>
      <c r="H43" s="76"/>
      <c r="I43" s="76"/>
      <c r="J43" s="76"/>
      <c r="K43" s="76"/>
    </row>
    <row r="44" spans="2:11">
      <c r="B44" s="76"/>
      <c r="C44" s="76"/>
      <c r="D44" s="76"/>
      <c r="E44" s="76"/>
      <c r="F44" s="76"/>
      <c r="G44" s="76"/>
      <c r="H44" s="76"/>
      <c r="I44" s="76"/>
      <c r="J44" s="76"/>
      <c r="K44" s="76"/>
    </row>
    <row r="45" spans="2:11">
      <c r="B45" s="76"/>
      <c r="C45" s="76"/>
      <c r="D45" s="76"/>
      <c r="E45" s="76"/>
      <c r="F45" s="76"/>
      <c r="G45" s="76"/>
      <c r="H45" s="76"/>
      <c r="I45" s="76"/>
      <c r="J45" s="76"/>
      <c r="K45" s="76"/>
    </row>
    <row r="46" spans="2:11" ht="16" customHeight="1">
      <c r="B46" s="24"/>
      <c r="C46" s="24"/>
      <c r="D46" s="24"/>
      <c r="E46" s="24"/>
      <c r="F46" s="24"/>
      <c r="G46" s="24"/>
      <c r="H46" s="24"/>
      <c r="I46" s="24"/>
      <c r="J46" s="24"/>
      <c r="K46" s="24"/>
    </row>
    <row r="47" spans="2:11" ht="17.5">
      <c r="B47" s="77" t="s">
        <v>5186</v>
      </c>
      <c r="C47" s="77"/>
      <c r="D47" s="24"/>
      <c r="E47" s="24"/>
      <c r="F47" s="24"/>
      <c r="G47" s="24"/>
      <c r="H47" s="24"/>
      <c r="I47" s="24"/>
      <c r="J47" s="24"/>
      <c r="K47" s="24"/>
    </row>
    <row r="48" spans="2:11">
      <c r="C48" s="24"/>
      <c r="D48" s="24"/>
      <c r="E48" s="24"/>
      <c r="F48" s="24"/>
      <c r="G48" s="24"/>
      <c r="H48" s="24"/>
      <c r="I48" s="24"/>
      <c r="J48" s="24"/>
      <c r="K48" s="24"/>
    </row>
    <row r="49" spans="2:16" ht="16" customHeight="1">
      <c r="B49" s="93" t="s">
        <v>5187</v>
      </c>
      <c r="C49" s="93"/>
      <c r="D49" s="93"/>
      <c r="E49" s="93"/>
      <c r="F49" s="93"/>
      <c r="G49" s="93"/>
      <c r="H49" s="93"/>
      <c r="I49" s="95" t="s">
        <v>5183</v>
      </c>
      <c r="J49" s="95"/>
      <c r="K49" s="95"/>
      <c r="L49" s="95"/>
      <c r="M49" s="95"/>
      <c r="N49" s="95"/>
      <c r="O49" s="95"/>
      <c r="P49" s="95"/>
    </row>
    <row r="50" spans="2:16" ht="16" customHeight="1">
      <c r="B50" s="93" t="s">
        <v>5188</v>
      </c>
      <c r="C50" s="93"/>
      <c r="D50" s="93"/>
      <c r="E50" s="93"/>
      <c r="F50" s="93"/>
      <c r="G50" s="93"/>
      <c r="H50" s="93"/>
      <c r="I50" s="95" t="s">
        <v>5185</v>
      </c>
      <c r="J50" s="95"/>
      <c r="K50" s="95"/>
      <c r="L50" s="95"/>
      <c r="M50" s="95"/>
      <c r="N50" s="95"/>
      <c r="O50" s="95"/>
      <c r="P50" s="95"/>
    </row>
    <row r="51" spans="2:16" ht="16" customHeight="1">
      <c r="B51" s="94" t="s">
        <v>5189</v>
      </c>
      <c r="C51" s="94"/>
      <c r="D51" s="94"/>
      <c r="E51" s="94"/>
      <c r="F51" s="94"/>
      <c r="G51" s="94"/>
      <c r="H51" s="94"/>
      <c r="I51" s="74" t="s">
        <v>5190</v>
      </c>
      <c r="J51" s="74"/>
      <c r="K51" s="74"/>
      <c r="L51" s="74"/>
      <c r="M51" s="74"/>
      <c r="N51" s="74"/>
      <c r="O51" s="74"/>
      <c r="P51" s="74"/>
    </row>
    <row r="52" spans="2:16">
      <c r="B52" s="94" t="s">
        <v>5191</v>
      </c>
      <c r="C52" s="94"/>
      <c r="D52" s="94"/>
      <c r="E52" s="94"/>
      <c r="F52" s="94"/>
      <c r="G52" s="94"/>
      <c r="H52" s="94"/>
      <c r="I52" s="74" t="s">
        <v>5192</v>
      </c>
      <c r="J52" s="74"/>
      <c r="K52" s="74"/>
      <c r="L52" s="74"/>
      <c r="M52" s="74"/>
      <c r="N52" s="74"/>
      <c r="O52" s="74"/>
      <c r="P52" s="74"/>
    </row>
    <row r="53" spans="2:16">
      <c r="B53" s="94" t="s">
        <v>5194</v>
      </c>
      <c r="C53" s="94"/>
      <c r="D53" s="94"/>
      <c r="E53" s="94"/>
      <c r="F53" s="94"/>
      <c r="G53" s="94"/>
      <c r="H53" s="94"/>
      <c r="I53" s="74" t="s">
        <v>5193</v>
      </c>
      <c r="J53" s="74"/>
      <c r="K53" s="74"/>
      <c r="L53" s="74"/>
      <c r="M53" s="74"/>
      <c r="N53" s="74"/>
      <c r="O53" s="74"/>
      <c r="P53" s="74"/>
    </row>
    <row r="54" spans="2:16">
      <c r="B54" s="94" t="s">
        <v>5195</v>
      </c>
      <c r="C54" s="94"/>
      <c r="D54" s="94"/>
      <c r="E54" s="94"/>
      <c r="F54" s="94"/>
      <c r="G54" s="94"/>
      <c r="H54" s="94"/>
      <c r="I54" s="74" t="s">
        <v>5196</v>
      </c>
      <c r="J54" s="74"/>
      <c r="K54" s="74"/>
      <c r="L54" s="74"/>
      <c r="M54" s="74"/>
      <c r="N54" s="74"/>
      <c r="O54" s="74"/>
      <c r="P54" s="74"/>
    </row>
    <row r="55" spans="2:16">
      <c r="B55" s="94" t="s">
        <v>5197</v>
      </c>
      <c r="C55" s="94"/>
      <c r="D55" s="94"/>
      <c r="E55" s="94"/>
      <c r="F55" s="94"/>
      <c r="G55" s="94"/>
      <c r="H55" s="94"/>
      <c r="I55" s="74" t="s">
        <v>5198</v>
      </c>
      <c r="J55" s="74"/>
      <c r="K55" s="74"/>
      <c r="L55" s="74"/>
      <c r="M55" s="74"/>
      <c r="N55" s="74"/>
      <c r="O55" s="74"/>
      <c r="P55" s="74"/>
    </row>
    <row r="56" spans="2:16">
      <c r="B56" s="92"/>
      <c r="C56" s="92"/>
      <c r="D56" s="92"/>
      <c r="E56" s="92"/>
      <c r="F56" s="92"/>
      <c r="G56" s="92"/>
    </row>
    <row r="58" spans="2:16">
      <c r="B58" s="2"/>
      <c r="C58" s="2"/>
      <c r="D58" s="2"/>
      <c r="E58" s="2"/>
      <c r="F58" s="2"/>
      <c r="G58" s="2"/>
    </row>
    <row r="59" spans="2:16">
      <c r="B59" s="2"/>
      <c r="C59" s="2"/>
      <c r="D59" s="2"/>
      <c r="E59" s="2"/>
      <c r="F59" s="2"/>
      <c r="G59" s="2"/>
    </row>
    <row r="60" spans="2:16">
      <c r="B60" s="2"/>
      <c r="C60" s="2"/>
      <c r="D60" s="2"/>
      <c r="E60" s="2"/>
      <c r="F60" s="2"/>
      <c r="G60" s="2"/>
    </row>
    <row r="61" spans="2:16">
      <c r="B61" s="2"/>
      <c r="C61" s="2"/>
      <c r="D61" s="2"/>
      <c r="E61" s="2"/>
      <c r="F61" s="2"/>
      <c r="G61" s="2"/>
    </row>
    <row r="62" spans="2:16">
      <c r="B62" s="2"/>
      <c r="C62" s="2"/>
      <c r="D62" s="2"/>
      <c r="E62" s="2"/>
      <c r="F62" s="2"/>
      <c r="G62" s="2"/>
    </row>
    <row r="63" spans="2:16">
      <c r="B63" s="2"/>
      <c r="C63" s="2"/>
      <c r="D63" s="2"/>
      <c r="E63" s="2"/>
      <c r="F63" s="2"/>
      <c r="G63" s="2"/>
    </row>
    <row r="64" spans="2:16">
      <c r="B64" s="2"/>
      <c r="C64" s="2"/>
      <c r="D64" s="2"/>
      <c r="E64" s="2"/>
      <c r="F64" s="2"/>
      <c r="G64" s="2"/>
    </row>
    <row r="65" spans="2:7">
      <c r="B65" s="2"/>
      <c r="C65" s="2"/>
      <c r="D65" s="2"/>
      <c r="E65" s="2"/>
      <c r="F65" s="2"/>
      <c r="G65" s="2"/>
    </row>
    <row r="66" spans="2:7">
      <c r="B66" s="2"/>
      <c r="C66" s="2"/>
      <c r="D66" s="2"/>
      <c r="E66" s="2"/>
      <c r="F66" s="2"/>
      <c r="G66" s="2"/>
    </row>
  </sheetData>
  <sheetProtection algorithmName="SHA-512" hashValue="4msLVqX5k82TMsidw0jY56eqI9VY5kcR9FL2o15XxRhCWdhF46GofaVm8bxOoNss9jqNy0ihLnb4u77Es8Dn5g==" saltValue="X0kfCDenIqJuoT9xxMzIVw==" spinCount="100000" sheet="1" objects="1" scenarios="1"/>
  <mergeCells count="35">
    <mergeCell ref="G15:K15"/>
    <mergeCell ref="G16:K16"/>
    <mergeCell ref="G17:K17"/>
    <mergeCell ref="I55:P55"/>
    <mergeCell ref="B41:K45"/>
    <mergeCell ref="B19:K28"/>
    <mergeCell ref="B56:G56"/>
    <mergeCell ref="B49:H49"/>
    <mergeCell ref="B50:H50"/>
    <mergeCell ref="B51:H51"/>
    <mergeCell ref="B52:H52"/>
    <mergeCell ref="B53:H53"/>
    <mergeCell ref="B54:H54"/>
    <mergeCell ref="B55:H55"/>
    <mergeCell ref="I49:P49"/>
    <mergeCell ref="I50:P50"/>
    <mergeCell ref="I51:P51"/>
    <mergeCell ref="I52:P52"/>
    <mergeCell ref="I53:P53"/>
    <mergeCell ref="I54:P54"/>
    <mergeCell ref="B29:C29"/>
    <mergeCell ref="B30:K35"/>
    <mergeCell ref="B47:C47"/>
    <mergeCell ref="B2:K2"/>
    <mergeCell ref="B6:K9"/>
    <mergeCell ref="B3:K3"/>
    <mergeCell ref="D14:F15"/>
    <mergeCell ref="D16:F16"/>
    <mergeCell ref="D12:F12"/>
    <mergeCell ref="D13:F13"/>
    <mergeCell ref="B36:K40"/>
    <mergeCell ref="D17:F17"/>
    <mergeCell ref="G12:K12"/>
    <mergeCell ref="G13:K13"/>
    <mergeCell ref="G14:K14"/>
  </mergeCells>
  <hyperlinks>
    <hyperlink ref="G16" r:id="rId1" xr:uid="{AF431685-7973-8142-A0DC-3EF33F1FF9A2}"/>
    <hyperlink ref="I50" r:id="rId2" xr:uid="{D5DE9082-8F3C-884B-9050-F20B2FD22CDE}"/>
    <hyperlink ref="I51" r:id="rId3" xr:uid="{7B51C1FE-E0D5-0541-84E3-213C09CD9A9D}"/>
    <hyperlink ref="I52" r:id="rId4" xr:uid="{56068140-EC2E-6E4C-BFDF-D2ADB12F5F58}"/>
    <hyperlink ref="I53" r:id="rId5" xr:uid="{2DE08867-3BA7-AE46-BF86-B51C4AFCE2BD}"/>
    <hyperlink ref="I54" r:id="rId6" xr:uid="{F8FB50DC-F804-C04D-BE67-8C5C7696CBE0}"/>
    <hyperlink ref="I55" r:id="rId7" xr:uid="{3135A0E6-ECBC-C54D-81AD-114E27853C5C}"/>
  </hyperlinks>
  <pageMargins left="0.7" right="0.7" top="0.75" bottom="0.75" header="0.3" footer="0.3"/>
  <pageSetup paperSize="9" scale="63"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59414-6077-3B42-9F47-5FBCDA98801C}">
  <sheetPr codeName="Feuil3"/>
  <dimension ref="A1:N23"/>
  <sheetViews>
    <sheetView workbookViewId="0">
      <selection activeCell="L23" sqref="L23"/>
    </sheetView>
  </sheetViews>
  <sheetFormatPr baseColWidth="10" defaultRowHeight="16"/>
  <cols>
    <col min="1" max="1" width="9" bestFit="1" customWidth="1"/>
    <col min="2" max="2" width="27.33203125" bestFit="1" customWidth="1"/>
    <col min="3" max="3" width="9.5" bestFit="1" customWidth="1"/>
    <col min="4" max="4" width="72.83203125" bestFit="1" customWidth="1"/>
    <col min="5" max="5" width="5.1640625" bestFit="1" customWidth="1"/>
    <col min="6" max="6" width="5.6640625" bestFit="1" customWidth="1"/>
    <col min="7" max="8" width="6.6640625" bestFit="1" customWidth="1"/>
    <col min="9" max="9" width="5.5" bestFit="1" customWidth="1"/>
    <col min="10" max="10" width="6.6640625" bestFit="1" customWidth="1"/>
    <col min="11" max="11" width="10.5" bestFit="1" customWidth="1"/>
    <col min="12" max="12" width="17" bestFit="1" customWidth="1"/>
  </cols>
  <sheetData>
    <row r="1" spans="1:14">
      <c r="A1" t="s">
        <v>0</v>
      </c>
      <c r="B1" t="s">
        <v>1</v>
      </c>
      <c r="C1" t="s">
        <v>3</v>
      </c>
      <c r="D1" t="s">
        <v>4</v>
      </c>
      <c r="E1" t="s">
        <v>5</v>
      </c>
      <c r="F1" t="s">
        <v>6</v>
      </c>
      <c r="G1" t="s">
        <v>7</v>
      </c>
      <c r="H1" t="s">
        <v>8</v>
      </c>
      <c r="I1" t="s">
        <v>9</v>
      </c>
      <c r="J1" t="s">
        <v>10</v>
      </c>
      <c r="K1" t="s">
        <v>11</v>
      </c>
      <c r="L1" t="s">
        <v>12</v>
      </c>
      <c r="M1" t="s">
        <v>4799</v>
      </c>
      <c r="N1" t="s">
        <v>4800</v>
      </c>
    </row>
    <row r="2" spans="1:14">
      <c r="A2" t="s">
        <v>4766</v>
      </c>
      <c r="B2" t="s">
        <v>4802</v>
      </c>
      <c r="C2" t="s">
        <v>4732</v>
      </c>
      <c r="D2" t="s">
        <v>4767</v>
      </c>
      <c r="E2">
        <v>2018</v>
      </c>
      <c r="F2">
        <v>0</v>
      </c>
      <c r="G2">
        <v>0</v>
      </c>
      <c r="H2">
        <v>0</v>
      </c>
      <c r="I2">
        <v>0</v>
      </c>
      <c r="J2" s="1">
        <v>0.22339999999999999</v>
      </c>
      <c r="K2">
        <v>0.6</v>
      </c>
      <c r="L2" t="s">
        <v>4734</v>
      </c>
      <c r="M2">
        <v>1.2</v>
      </c>
      <c r="N2">
        <v>0</v>
      </c>
    </row>
    <row r="3" spans="1:14">
      <c r="A3" t="s">
        <v>4766</v>
      </c>
      <c r="B3" t="s">
        <v>4803</v>
      </c>
      <c r="C3" t="s">
        <v>4732</v>
      </c>
      <c r="D3" t="s">
        <v>4768</v>
      </c>
      <c r="E3">
        <v>2018</v>
      </c>
      <c r="F3">
        <v>0</v>
      </c>
      <c r="G3">
        <v>0</v>
      </c>
      <c r="H3">
        <v>0</v>
      </c>
      <c r="I3">
        <v>0</v>
      </c>
      <c r="J3" s="1">
        <v>0.21210000000000001</v>
      </c>
      <c r="K3">
        <v>0.6</v>
      </c>
      <c r="L3" t="s">
        <v>4734</v>
      </c>
      <c r="M3">
        <v>1.2</v>
      </c>
      <c r="N3">
        <v>0</v>
      </c>
    </row>
    <row r="4" spans="1:14">
      <c r="A4" t="s">
        <v>4766</v>
      </c>
      <c r="B4" t="s">
        <v>4801</v>
      </c>
      <c r="C4" t="s">
        <v>4732</v>
      </c>
      <c r="D4" t="s">
        <v>4769</v>
      </c>
      <c r="E4">
        <v>2018</v>
      </c>
      <c r="F4">
        <v>0</v>
      </c>
      <c r="G4">
        <v>0</v>
      </c>
      <c r="H4">
        <v>0</v>
      </c>
      <c r="I4">
        <v>0</v>
      </c>
      <c r="J4" s="1">
        <v>0.21560000000000001</v>
      </c>
      <c r="K4">
        <v>0.6</v>
      </c>
      <c r="L4" t="s">
        <v>4734</v>
      </c>
      <c r="M4">
        <v>1.2</v>
      </c>
      <c r="N4">
        <v>0</v>
      </c>
    </row>
    <row r="5" spans="1:14">
      <c r="A5" t="s">
        <v>4766</v>
      </c>
      <c r="B5" t="s">
        <v>4804</v>
      </c>
      <c r="C5" t="s">
        <v>4732</v>
      </c>
      <c r="D5" t="s">
        <v>4770</v>
      </c>
      <c r="E5">
        <v>2018</v>
      </c>
      <c r="F5">
        <v>0</v>
      </c>
      <c r="G5">
        <v>0</v>
      </c>
      <c r="H5">
        <v>0</v>
      </c>
      <c r="I5">
        <v>0</v>
      </c>
      <c r="J5" s="1">
        <v>0.21740000000000001</v>
      </c>
      <c r="K5">
        <v>0.6</v>
      </c>
      <c r="L5" t="s">
        <v>4734</v>
      </c>
      <c r="M5">
        <v>1.2</v>
      </c>
      <c r="N5">
        <v>0</v>
      </c>
    </row>
    <row r="6" spans="1:14">
      <c r="A6" t="s">
        <v>4766</v>
      </c>
      <c r="B6" t="s">
        <v>4805</v>
      </c>
      <c r="C6" t="s">
        <v>4732</v>
      </c>
      <c r="D6" t="s">
        <v>4771</v>
      </c>
      <c r="E6">
        <v>2018</v>
      </c>
      <c r="F6">
        <v>0</v>
      </c>
      <c r="G6">
        <v>0</v>
      </c>
      <c r="H6">
        <v>0</v>
      </c>
      <c r="I6">
        <v>0</v>
      </c>
      <c r="J6" s="1">
        <v>0.2218</v>
      </c>
      <c r="K6">
        <v>0.6</v>
      </c>
      <c r="L6" t="s">
        <v>4734</v>
      </c>
      <c r="M6">
        <v>1.2</v>
      </c>
      <c r="N6">
        <v>0</v>
      </c>
    </row>
    <row r="7" spans="1:14">
      <c r="A7" t="s">
        <v>4766</v>
      </c>
      <c r="B7" t="s">
        <v>4806</v>
      </c>
      <c r="C7" t="s">
        <v>4732</v>
      </c>
      <c r="D7" t="s">
        <v>4772</v>
      </c>
      <c r="E7">
        <v>2018</v>
      </c>
      <c r="F7">
        <v>0</v>
      </c>
      <c r="G7">
        <v>0</v>
      </c>
      <c r="H7">
        <v>0</v>
      </c>
      <c r="I7">
        <v>0</v>
      </c>
      <c r="J7" s="1">
        <v>0.1467</v>
      </c>
      <c r="K7">
        <v>0.6</v>
      </c>
      <c r="L7" t="s">
        <v>4734</v>
      </c>
      <c r="M7">
        <v>1.2</v>
      </c>
      <c r="N7">
        <v>0</v>
      </c>
    </row>
    <row r="8" spans="1:14">
      <c r="A8" t="s">
        <v>4766</v>
      </c>
      <c r="B8" t="s">
        <v>4808</v>
      </c>
      <c r="C8" t="s">
        <v>4732</v>
      </c>
      <c r="D8" t="s">
        <v>4773</v>
      </c>
      <c r="E8">
        <v>2020</v>
      </c>
      <c r="F8">
        <v>0</v>
      </c>
      <c r="G8">
        <v>0</v>
      </c>
      <c r="H8">
        <v>0</v>
      </c>
      <c r="I8">
        <v>0</v>
      </c>
      <c r="J8" s="1">
        <v>0.18279999999999999</v>
      </c>
      <c r="K8">
        <v>0.7</v>
      </c>
      <c r="L8" t="s">
        <v>4734</v>
      </c>
      <c r="M8">
        <v>1.2</v>
      </c>
      <c r="N8">
        <v>0</v>
      </c>
    </row>
    <row r="9" spans="1:14">
      <c r="A9" t="s">
        <v>4766</v>
      </c>
      <c r="B9" t="s">
        <v>4807</v>
      </c>
      <c r="C9" t="s">
        <v>4732</v>
      </c>
      <c r="D9" t="s">
        <v>4774</v>
      </c>
      <c r="E9">
        <v>2020</v>
      </c>
      <c r="F9">
        <v>0</v>
      </c>
      <c r="G9">
        <v>0</v>
      </c>
      <c r="H9">
        <v>0</v>
      </c>
      <c r="I9">
        <v>0</v>
      </c>
      <c r="J9" s="1">
        <v>0.10340000000000001</v>
      </c>
      <c r="K9">
        <v>0.7</v>
      </c>
      <c r="L9" t="s">
        <v>4734</v>
      </c>
      <c r="M9">
        <v>1.2</v>
      </c>
      <c r="N9">
        <v>0</v>
      </c>
    </row>
    <row r="10" spans="1:14">
      <c r="A10" t="s">
        <v>4766</v>
      </c>
      <c r="B10" t="s">
        <v>4809</v>
      </c>
      <c r="C10" t="s">
        <v>4732</v>
      </c>
      <c r="D10" t="s">
        <v>4775</v>
      </c>
      <c r="E10">
        <v>2018</v>
      </c>
      <c r="F10">
        <v>0</v>
      </c>
      <c r="G10">
        <v>0</v>
      </c>
      <c r="H10">
        <v>0</v>
      </c>
      <c r="I10">
        <v>0</v>
      </c>
      <c r="J10" s="1">
        <v>0.1913</v>
      </c>
      <c r="K10">
        <v>0.6</v>
      </c>
      <c r="L10" t="s">
        <v>4734</v>
      </c>
      <c r="M10">
        <v>1.2</v>
      </c>
      <c r="N10">
        <v>0</v>
      </c>
    </row>
    <row r="11" spans="1:14">
      <c r="A11" t="s">
        <v>4766</v>
      </c>
      <c r="B11" t="s">
        <v>4810</v>
      </c>
      <c r="C11" t="s">
        <v>4732</v>
      </c>
      <c r="D11" t="s">
        <v>4743</v>
      </c>
      <c r="E11">
        <v>2019</v>
      </c>
      <c r="F11">
        <v>0</v>
      </c>
      <c r="G11">
        <v>0</v>
      </c>
      <c r="H11">
        <v>0</v>
      </c>
      <c r="I11">
        <v>0</v>
      </c>
      <c r="J11" s="1">
        <v>5.0000000000000001E-3</v>
      </c>
      <c r="K11">
        <v>0.7</v>
      </c>
      <c r="L11" t="s">
        <v>4734</v>
      </c>
      <c r="M11">
        <v>1.2</v>
      </c>
      <c r="N11">
        <v>0</v>
      </c>
    </row>
    <row r="12" spans="1:14">
      <c r="A12" t="s">
        <v>4766</v>
      </c>
      <c r="B12" t="s">
        <v>4811</v>
      </c>
      <c r="C12" t="s">
        <v>4732</v>
      </c>
      <c r="D12" t="s">
        <v>4776</v>
      </c>
      <c r="E12">
        <v>2020</v>
      </c>
      <c r="F12">
        <v>0</v>
      </c>
      <c r="G12">
        <v>0</v>
      </c>
      <c r="H12">
        <v>0</v>
      </c>
      <c r="I12">
        <v>0</v>
      </c>
      <c r="J12" s="1">
        <v>1.09E-2</v>
      </c>
      <c r="K12">
        <v>0.5</v>
      </c>
      <c r="L12" t="s">
        <v>4734</v>
      </c>
      <c r="M12">
        <v>1.2</v>
      </c>
      <c r="N12">
        <v>0</v>
      </c>
    </row>
    <row r="13" spans="1:14">
      <c r="A13" t="s">
        <v>4766</v>
      </c>
      <c r="B13" t="s">
        <v>4812</v>
      </c>
      <c r="C13" t="s">
        <v>4732</v>
      </c>
      <c r="D13" t="s">
        <v>4777</v>
      </c>
      <c r="E13">
        <v>2020</v>
      </c>
      <c r="F13">
        <v>0</v>
      </c>
      <c r="G13">
        <v>0</v>
      </c>
      <c r="H13">
        <v>0</v>
      </c>
      <c r="I13">
        <v>0</v>
      </c>
      <c r="J13" s="1">
        <v>2.4899999999999999E-2</v>
      </c>
      <c r="K13">
        <v>0.5</v>
      </c>
      <c r="L13" t="s">
        <v>4734</v>
      </c>
      <c r="M13">
        <v>1.2</v>
      </c>
      <c r="N13">
        <v>0</v>
      </c>
    </row>
    <row r="14" spans="1:14">
      <c r="A14" t="s">
        <v>4766</v>
      </c>
      <c r="B14" t="s">
        <v>4778</v>
      </c>
      <c r="C14" t="s">
        <v>4779</v>
      </c>
      <c r="D14" t="s">
        <v>4780</v>
      </c>
      <c r="E14">
        <v>2014</v>
      </c>
      <c r="F14">
        <v>2.96</v>
      </c>
      <c r="G14">
        <v>5.1299999999999998E-2</v>
      </c>
      <c r="H14">
        <v>0</v>
      </c>
      <c r="I14">
        <v>0</v>
      </c>
      <c r="J14" s="1">
        <v>3.0112999999999999</v>
      </c>
      <c r="K14">
        <v>0.05</v>
      </c>
      <c r="L14" t="s">
        <v>4781</v>
      </c>
      <c r="M14">
        <v>1</v>
      </c>
      <c r="N14">
        <v>0</v>
      </c>
    </row>
    <row r="15" spans="1:14">
      <c r="A15" t="s">
        <v>4766</v>
      </c>
      <c r="B15" t="s">
        <v>4782</v>
      </c>
      <c r="C15" t="s">
        <v>4779</v>
      </c>
      <c r="D15" t="s">
        <v>4780</v>
      </c>
      <c r="E15">
        <v>2014</v>
      </c>
      <c r="F15">
        <v>2.96</v>
      </c>
      <c r="G15">
        <v>5.1299999999999998E-2</v>
      </c>
      <c r="H15">
        <v>0</v>
      </c>
      <c r="I15">
        <v>0</v>
      </c>
      <c r="J15" s="1">
        <v>3.0112999999999999</v>
      </c>
      <c r="K15">
        <v>0.05</v>
      </c>
      <c r="L15" t="s">
        <v>4781</v>
      </c>
      <c r="M15">
        <v>1</v>
      </c>
      <c r="N15">
        <v>0</v>
      </c>
    </row>
    <row r="16" spans="1:14">
      <c r="A16" t="s">
        <v>4766</v>
      </c>
      <c r="B16" t="s">
        <v>4783</v>
      </c>
      <c r="C16" t="s">
        <v>4779</v>
      </c>
      <c r="D16" t="s">
        <v>4784</v>
      </c>
      <c r="E16">
        <v>2018</v>
      </c>
      <c r="F16">
        <v>3.0190000000000001</v>
      </c>
      <c r="G16">
        <v>5.45E-2</v>
      </c>
      <c r="H16">
        <v>5.5999999999999999E-3</v>
      </c>
      <c r="I16">
        <v>0</v>
      </c>
      <c r="J16" s="1">
        <v>3.0790999999999999</v>
      </c>
      <c r="K16">
        <v>0.05</v>
      </c>
      <c r="L16" t="s">
        <v>4781</v>
      </c>
      <c r="M16">
        <v>1</v>
      </c>
      <c r="N16">
        <v>0</v>
      </c>
    </row>
    <row r="17" spans="1:14">
      <c r="A17" t="s">
        <v>4766</v>
      </c>
      <c r="B17" t="s">
        <v>4785</v>
      </c>
      <c r="C17" t="s">
        <v>4779</v>
      </c>
      <c r="D17" t="s">
        <v>4784</v>
      </c>
      <c r="E17">
        <v>2018</v>
      </c>
      <c r="F17">
        <v>3.0190000000000001</v>
      </c>
      <c r="G17">
        <v>5.45E-2</v>
      </c>
      <c r="H17">
        <v>5.5999999999999999E-3</v>
      </c>
      <c r="I17">
        <v>0</v>
      </c>
      <c r="J17" s="1">
        <v>3.0790999999999999</v>
      </c>
      <c r="K17">
        <v>0.05</v>
      </c>
      <c r="L17" t="s">
        <v>4781</v>
      </c>
      <c r="M17">
        <v>1</v>
      </c>
      <c r="N17">
        <v>0</v>
      </c>
    </row>
    <row r="18" spans="1:14">
      <c r="A18" t="s">
        <v>4766</v>
      </c>
      <c r="B18" t="s">
        <v>4813</v>
      </c>
      <c r="C18" t="s">
        <v>4779</v>
      </c>
      <c r="D18" t="s">
        <v>4786</v>
      </c>
      <c r="E18">
        <v>2021</v>
      </c>
      <c r="F18">
        <v>6.0830000000000002</v>
      </c>
      <c r="G18">
        <v>0.1636</v>
      </c>
      <c r="H18">
        <v>0.25850000000000001</v>
      </c>
      <c r="I18">
        <v>0</v>
      </c>
      <c r="J18" s="1">
        <v>6.5050999999999997</v>
      </c>
      <c r="K18">
        <v>0.1</v>
      </c>
      <c r="L18" t="s">
        <v>4781</v>
      </c>
      <c r="M18">
        <v>1</v>
      </c>
      <c r="N18">
        <v>0</v>
      </c>
    </row>
    <row r="19" spans="1:14">
      <c r="A19" t="s">
        <v>4766</v>
      </c>
      <c r="B19" t="s">
        <v>4814</v>
      </c>
      <c r="C19" t="s">
        <v>4779</v>
      </c>
      <c r="D19" t="s">
        <v>4787</v>
      </c>
      <c r="E19">
        <v>2014</v>
      </c>
      <c r="F19">
        <v>2.8929999999999998</v>
      </c>
      <c r="G19">
        <v>3.9899999999999998E-2</v>
      </c>
      <c r="H19">
        <v>0</v>
      </c>
      <c r="I19">
        <v>0</v>
      </c>
      <c r="J19" s="1">
        <v>2.9329000000000001</v>
      </c>
      <c r="K19">
        <v>0.05</v>
      </c>
      <c r="L19" t="s">
        <v>4781</v>
      </c>
      <c r="M19">
        <v>1</v>
      </c>
      <c r="N19">
        <v>0</v>
      </c>
    </row>
    <row r="20" spans="1:14">
      <c r="A20" t="s">
        <v>4766</v>
      </c>
      <c r="B20" t="s">
        <v>4815</v>
      </c>
      <c r="C20" t="s">
        <v>4779</v>
      </c>
      <c r="D20" t="s">
        <v>4788</v>
      </c>
      <c r="E20">
        <v>2014</v>
      </c>
      <c r="F20">
        <v>2.9990000000000001</v>
      </c>
      <c r="G20">
        <v>5.16E-2</v>
      </c>
      <c r="H20">
        <v>0</v>
      </c>
      <c r="I20">
        <v>0</v>
      </c>
      <c r="J20" s="1">
        <v>3.0506000000000002</v>
      </c>
      <c r="K20">
        <v>0.05</v>
      </c>
      <c r="L20" t="s">
        <v>4781</v>
      </c>
      <c r="M20">
        <v>1</v>
      </c>
      <c r="N20">
        <v>0</v>
      </c>
    </row>
    <row r="21" spans="1:14">
      <c r="A21" t="s">
        <v>4766</v>
      </c>
      <c r="B21" t="s">
        <v>4816</v>
      </c>
      <c r="C21" t="s">
        <v>4779</v>
      </c>
      <c r="D21" t="s">
        <v>4789</v>
      </c>
      <c r="E21">
        <v>2014</v>
      </c>
      <c r="F21">
        <v>2.9990000000000001</v>
      </c>
      <c r="G21">
        <v>5.16E-2</v>
      </c>
      <c r="H21">
        <v>0</v>
      </c>
      <c r="I21">
        <v>0</v>
      </c>
      <c r="J21" s="1">
        <v>3.0506000000000002</v>
      </c>
      <c r="K21">
        <v>0.05</v>
      </c>
      <c r="L21" t="s">
        <v>4781</v>
      </c>
      <c r="M21">
        <v>1</v>
      </c>
      <c r="N21">
        <v>0</v>
      </c>
    </row>
    <row r="22" spans="1:14">
      <c r="A22" t="s">
        <v>4766</v>
      </c>
      <c r="B22" t="s">
        <v>4817</v>
      </c>
      <c r="C22" t="s">
        <v>4790</v>
      </c>
      <c r="D22" t="s">
        <v>4791</v>
      </c>
      <c r="E22">
        <v>2019</v>
      </c>
      <c r="F22">
        <v>0</v>
      </c>
      <c r="G22">
        <v>0</v>
      </c>
      <c r="H22">
        <v>0</v>
      </c>
      <c r="I22">
        <v>0</v>
      </c>
      <c r="J22" s="1">
        <v>910</v>
      </c>
      <c r="K22">
        <v>0.6</v>
      </c>
      <c r="L22" t="s">
        <v>4792</v>
      </c>
      <c r="M22">
        <v>1</v>
      </c>
      <c r="N22">
        <v>0</v>
      </c>
    </row>
    <row r="23" spans="1:14">
      <c r="A23" t="s">
        <v>4766</v>
      </c>
      <c r="B23" t="s">
        <v>4818</v>
      </c>
      <c r="C23" t="s">
        <v>4821</v>
      </c>
      <c r="D23" t="s">
        <v>4793</v>
      </c>
      <c r="E23">
        <v>2019</v>
      </c>
      <c r="F23">
        <v>0</v>
      </c>
      <c r="G23">
        <v>0</v>
      </c>
      <c r="H23">
        <v>0</v>
      </c>
      <c r="I23">
        <v>0</v>
      </c>
      <c r="J23" s="1">
        <v>7.6</v>
      </c>
      <c r="K23">
        <v>0.6</v>
      </c>
      <c r="L23" t="s">
        <v>4794</v>
      </c>
      <c r="M23">
        <v>1</v>
      </c>
      <c r="N23">
        <v>0</v>
      </c>
    </row>
  </sheetData>
  <sheetProtection algorithmName="SHA-512" hashValue="VMTMqJFFsbHwZgos+cjVtDnDrfbcwX1Q89dEq2+dhBqKZGykhPbTUj3eULY6vtvdLnyZUHwJFLPaz6z/UgSiFA==" saltValue="zGE6Si0zGjDl4QFKW/Dd2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D23B5-E29F-0B44-A38A-4BE4661879D1}">
  <sheetPr codeName="Feuil4"/>
  <dimension ref="A1:O18"/>
  <sheetViews>
    <sheetView workbookViewId="0">
      <selection activeCell="K5" sqref="K5"/>
    </sheetView>
  </sheetViews>
  <sheetFormatPr baseColWidth="10" defaultRowHeight="16"/>
  <cols>
    <col min="1" max="1" width="9.6640625" bestFit="1" customWidth="1"/>
    <col min="2" max="2" width="14.5" bestFit="1" customWidth="1"/>
    <col min="3" max="3" width="29.33203125" bestFit="1" customWidth="1"/>
    <col min="4" max="4" width="4.33203125" bestFit="1" customWidth="1"/>
    <col min="5" max="5" width="72.83203125" bestFit="1" customWidth="1"/>
    <col min="6" max="6" width="5.1640625" bestFit="1" customWidth="1"/>
    <col min="7" max="9" width="4.1640625" bestFit="1" customWidth="1"/>
    <col min="10" max="10" width="5.5" bestFit="1" customWidth="1"/>
    <col min="11" max="11" width="6.6640625" bestFit="1" customWidth="1"/>
    <col min="12" max="12" width="10.5" bestFit="1" customWidth="1"/>
  </cols>
  <sheetData>
    <row r="1" spans="1:15">
      <c r="A1" t="s">
        <v>0</v>
      </c>
      <c r="B1" t="s">
        <v>1</v>
      </c>
      <c r="C1" t="s">
        <v>2</v>
      </c>
      <c r="D1" t="s">
        <v>3</v>
      </c>
      <c r="E1" t="s">
        <v>4</v>
      </c>
      <c r="F1" t="s">
        <v>5</v>
      </c>
      <c r="G1" t="s">
        <v>6</v>
      </c>
      <c r="H1" t="s">
        <v>7</v>
      </c>
      <c r="I1" t="s">
        <v>8</v>
      </c>
      <c r="J1" t="s">
        <v>9</v>
      </c>
      <c r="K1" t="s">
        <v>10</v>
      </c>
      <c r="L1" t="s">
        <v>11</v>
      </c>
      <c r="M1" t="s">
        <v>12</v>
      </c>
      <c r="N1" t="s">
        <v>4799</v>
      </c>
      <c r="O1" t="s">
        <v>4800</v>
      </c>
    </row>
    <row r="2" spans="1:15">
      <c r="A2" t="s">
        <v>4729</v>
      </c>
      <c r="B2" t="s">
        <v>4730</v>
      </c>
      <c r="C2" t="s">
        <v>4731</v>
      </c>
      <c r="D2" t="s">
        <v>4732</v>
      </c>
      <c r="E2" t="s">
        <v>4733</v>
      </c>
      <c r="F2">
        <v>2022</v>
      </c>
      <c r="G2">
        <v>0</v>
      </c>
      <c r="H2">
        <v>0</v>
      </c>
      <c r="I2">
        <v>0</v>
      </c>
      <c r="J2">
        <v>0</v>
      </c>
      <c r="K2">
        <v>0.2586</v>
      </c>
      <c r="L2">
        <v>0.37</v>
      </c>
      <c r="M2" t="s">
        <v>4734</v>
      </c>
      <c r="N2">
        <v>1</v>
      </c>
      <c r="O2">
        <v>95</v>
      </c>
    </row>
    <row r="3" spans="1:15">
      <c r="A3" t="s">
        <v>4729</v>
      </c>
      <c r="B3" t="s">
        <v>4730</v>
      </c>
      <c r="C3" t="s">
        <v>4735</v>
      </c>
      <c r="D3" t="s">
        <v>4732</v>
      </c>
      <c r="E3" t="s">
        <v>4736</v>
      </c>
      <c r="F3">
        <v>2022</v>
      </c>
      <c r="G3">
        <v>0</v>
      </c>
      <c r="H3">
        <v>0</v>
      </c>
      <c r="I3">
        <v>0</v>
      </c>
      <c r="J3">
        <v>0</v>
      </c>
      <c r="K3">
        <v>0.1875</v>
      </c>
      <c r="L3">
        <v>0.37</v>
      </c>
      <c r="M3" t="s">
        <v>4734</v>
      </c>
      <c r="N3">
        <v>1</v>
      </c>
      <c r="O3">
        <v>95</v>
      </c>
    </row>
    <row r="4" spans="1:15">
      <c r="A4" t="s">
        <v>4729</v>
      </c>
      <c r="B4" t="s">
        <v>4730</v>
      </c>
      <c r="C4" t="s">
        <v>4737</v>
      </c>
      <c r="D4" t="s">
        <v>4732</v>
      </c>
      <c r="E4" t="s">
        <v>4738</v>
      </c>
      <c r="F4">
        <v>2022</v>
      </c>
      <c r="G4">
        <v>0</v>
      </c>
      <c r="H4">
        <v>0</v>
      </c>
      <c r="I4">
        <v>0</v>
      </c>
      <c r="J4">
        <v>0</v>
      </c>
      <c r="K4">
        <v>0.152</v>
      </c>
      <c r="L4">
        <v>0.37</v>
      </c>
      <c r="M4" t="s">
        <v>4734</v>
      </c>
      <c r="N4">
        <v>1</v>
      </c>
      <c r="O4">
        <v>95</v>
      </c>
    </row>
    <row r="5" spans="1:15">
      <c r="A5" t="s">
        <v>4729</v>
      </c>
      <c r="B5" t="s">
        <v>4739</v>
      </c>
      <c r="C5" t="s">
        <v>4740</v>
      </c>
      <c r="D5" t="s">
        <v>4732</v>
      </c>
      <c r="E5" t="s">
        <v>4741</v>
      </c>
      <c r="F5">
        <v>2021</v>
      </c>
      <c r="G5">
        <v>0</v>
      </c>
      <c r="H5">
        <v>0</v>
      </c>
      <c r="I5">
        <v>0</v>
      </c>
      <c r="J5">
        <v>0</v>
      </c>
      <c r="K5">
        <v>3.3E-3</v>
      </c>
      <c r="L5">
        <v>0.2</v>
      </c>
      <c r="M5" t="s">
        <v>4734</v>
      </c>
      <c r="N5">
        <v>1.2</v>
      </c>
      <c r="O5">
        <v>0</v>
      </c>
    </row>
    <row r="6" spans="1:15">
      <c r="A6" t="s">
        <v>4729</v>
      </c>
      <c r="B6" t="s">
        <v>4739</v>
      </c>
      <c r="C6" t="s">
        <v>4742</v>
      </c>
      <c r="D6" t="s">
        <v>4732</v>
      </c>
      <c r="E6" t="s">
        <v>4743</v>
      </c>
      <c r="F6">
        <v>2019</v>
      </c>
      <c r="G6">
        <v>0</v>
      </c>
      <c r="H6">
        <v>0</v>
      </c>
      <c r="I6">
        <v>0</v>
      </c>
      <c r="J6">
        <v>0</v>
      </c>
      <c r="K6">
        <v>1.7999999999999999E-2</v>
      </c>
      <c r="L6">
        <v>0.6</v>
      </c>
      <c r="M6" t="s">
        <v>4734</v>
      </c>
      <c r="N6">
        <v>1.2</v>
      </c>
      <c r="O6">
        <v>0</v>
      </c>
    </row>
    <row r="7" spans="1:15">
      <c r="A7" t="s">
        <v>4729</v>
      </c>
      <c r="B7" t="s">
        <v>4739</v>
      </c>
      <c r="C7" t="s">
        <v>4744</v>
      </c>
      <c r="D7" t="s">
        <v>4732</v>
      </c>
      <c r="E7" t="s">
        <v>4743</v>
      </c>
      <c r="F7">
        <v>2019</v>
      </c>
      <c r="G7">
        <v>0</v>
      </c>
      <c r="H7">
        <v>0</v>
      </c>
      <c r="I7">
        <v>0</v>
      </c>
      <c r="J7">
        <v>0</v>
      </c>
      <c r="K7">
        <v>3.6999999999999998E-2</v>
      </c>
      <c r="L7">
        <v>0.6</v>
      </c>
      <c r="M7" t="s">
        <v>4734</v>
      </c>
      <c r="N7">
        <v>1.2</v>
      </c>
      <c r="O7">
        <v>0</v>
      </c>
    </row>
    <row r="8" spans="1:15">
      <c r="A8" t="s">
        <v>4729</v>
      </c>
      <c r="B8" t="s">
        <v>4739</v>
      </c>
      <c r="C8" t="s">
        <v>4745</v>
      </c>
      <c r="D8" t="s">
        <v>4732</v>
      </c>
      <c r="E8" t="s">
        <v>4743</v>
      </c>
      <c r="F8">
        <v>2019</v>
      </c>
      <c r="G8">
        <v>0</v>
      </c>
      <c r="H8">
        <v>0</v>
      </c>
      <c r="I8">
        <v>0</v>
      </c>
      <c r="J8">
        <v>0</v>
      </c>
      <c r="K8">
        <v>1.6E-2</v>
      </c>
      <c r="L8">
        <v>0.6</v>
      </c>
      <c r="M8" t="s">
        <v>4734</v>
      </c>
      <c r="N8">
        <v>1.2</v>
      </c>
      <c r="O8">
        <v>0</v>
      </c>
    </row>
    <row r="9" spans="1:15">
      <c r="A9" t="s">
        <v>4729</v>
      </c>
      <c r="B9" t="s">
        <v>4739</v>
      </c>
      <c r="C9" t="s">
        <v>4819</v>
      </c>
      <c r="D9" t="s">
        <v>4732</v>
      </c>
      <c r="E9" t="s">
        <v>4746</v>
      </c>
      <c r="F9">
        <v>2021</v>
      </c>
      <c r="G9">
        <v>0</v>
      </c>
      <c r="H9">
        <v>0</v>
      </c>
      <c r="I9">
        <v>0</v>
      </c>
      <c r="J9">
        <v>0</v>
      </c>
      <c r="K9">
        <v>9.4000000000000004E-3</v>
      </c>
      <c r="L9">
        <v>0.2</v>
      </c>
      <c r="M9" t="s">
        <v>4734</v>
      </c>
      <c r="N9">
        <v>1.2</v>
      </c>
      <c r="O9">
        <v>0</v>
      </c>
    </row>
    <row r="10" spans="1:15">
      <c r="A10" t="s">
        <v>4729</v>
      </c>
      <c r="B10" t="s">
        <v>4739</v>
      </c>
      <c r="C10" t="s">
        <v>4747</v>
      </c>
      <c r="D10" t="s">
        <v>4732</v>
      </c>
      <c r="E10" t="s">
        <v>4748</v>
      </c>
      <c r="F10">
        <v>2018</v>
      </c>
      <c r="G10">
        <v>0</v>
      </c>
      <c r="H10">
        <v>0</v>
      </c>
      <c r="I10">
        <v>0</v>
      </c>
      <c r="J10">
        <v>0</v>
      </c>
      <c r="K10">
        <v>5.0000000000000001E-3</v>
      </c>
      <c r="L10">
        <v>0.6</v>
      </c>
      <c r="M10" t="s">
        <v>4734</v>
      </c>
      <c r="N10">
        <v>1.5</v>
      </c>
      <c r="O10">
        <v>0</v>
      </c>
    </row>
    <row r="11" spans="1:15">
      <c r="A11" t="s">
        <v>4729</v>
      </c>
      <c r="B11" t="s">
        <v>4739</v>
      </c>
      <c r="C11" t="s">
        <v>4749</v>
      </c>
      <c r="D11" t="s">
        <v>4732</v>
      </c>
      <c r="E11" t="s">
        <v>4750</v>
      </c>
      <c r="F11">
        <v>2018</v>
      </c>
      <c r="G11">
        <v>0</v>
      </c>
      <c r="H11">
        <v>0</v>
      </c>
      <c r="I11">
        <v>0</v>
      </c>
      <c r="J11">
        <v>0</v>
      </c>
      <c r="K11">
        <v>3.3E-3</v>
      </c>
      <c r="L11">
        <v>0.6</v>
      </c>
      <c r="M11" t="s">
        <v>4734</v>
      </c>
      <c r="N11">
        <v>1.5</v>
      </c>
      <c r="O11">
        <v>0</v>
      </c>
    </row>
    <row r="12" spans="1:15">
      <c r="A12" t="s">
        <v>4729</v>
      </c>
      <c r="B12" t="s">
        <v>4739</v>
      </c>
      <c r="C12" t="s">
        <v>4751</v>
      </c>
      <c r="D12" t="s">
        <v>4732</v>
      </c>
      <c r="E12" t="s">
        <v>4752</v>
      </c>
      <c r="F12">
        <v>2021</v>
      </c>
      <c r="G12">
        <v>0</v>
      </c>
      <c r="H12">
        <v>0</v>
      </c>
      <c r="I12">
        <v>0</v>
      </c>
      <c r="J12">
        <v>0</v>
      </c>
      <c r="K12">
        <v>4.0000000000000001E-3</v>
      </c>
      <c r="L12">
        <v>0.2</v>
      </c>
      <c r="M12" t="s">
        <v>4734</v>
      </c>
      <c r="N12">
        <v>1.7</v>
      </c>
      <c r="O12">
        <v>0</v>
      </c>
    </row>
    <row r="13" spans="1:15">
      <c r="A13" t="s">
        <v>4729</v>
      </c>
      <c r="B13" t="s">
        <v>4753</v>
      </c>
      <c r="C13" t="s">
        <v>4820</v>
      </c>
      <c r="D13" t="s">
        <v>4732</v>
      </c>
      <c r="E13" t="s">
        <v>4754</v>
      </c>
      <c r="F13">
        <v>2021</v>
      </c>
      <c r="G13">
        <v>0</v>
      </c>
      <c r="H13">
        <v>0</v>
      </c>
      <c r="I13">
        <v>0</v>
      </c>
      <c r="J13">
        <v>0</v>
      </c>
      <c r="K13">
        <v>3.0599999999999999E-2</v>
      </c>
      <c r="L13">
        <v>0.6</v>
      </c>
      <c r="M13" t="s">
        <v>4734</v>
      </c>
      <c r="N13">
        <v>1.3</v>
      </c>
      <c r="O13">
        <v>0</v>
      </c>
    </row>
    <row r="14" spans="1:15">
      <c r="A14" t="s">
        <v>4729</v>
      </c>
      <c r="B14" t="s">
        <v>4753</v>
      </c>
      <c r="C14" t="s">
        <v>4755</v>
      </c>
      <c r="D14" t="s">
        <v>4732</v>
      </c>
      <c r="E14" t="s">
        <v>4756</v>
      </c>
      <c r="F14">
        <v>2021</v>
      </c>
      <c r="G14">
        <v>0</v>
      </c>
      <c r="H14">
        <v>0</v>
      </c>
      <c r="I14">
        <v>0</v>
      </c>
      <c r="J14">
        <v>0</v>
      </c>
      <c r="K14">
        <v>0.129</v>
      </c>
      <c r="L14">
        <v>0.6</v>
      </c>
      <c r="M14" t="s">
        <v>4734</v>
      </c>
      <c r="N14">
        <v>1.5</v>
      </c>
      <c r="O14">
        <v>0</v>
      </c>
    </row>
    <row r="15" spans="1:15">
      <c r="A15" t="s">
        <v>4729</v>
      </c>
      <c r="B15" t="s">
        <v>4753</v>
      </c>
      <c r="C15" t="s">
        <v>4757</v>
      </c>
      <c r="D15" t="s">
        <v>4732</v>
      </c>
      <c r="E15" t="s">
        <v>4758</v>
      </c>
      <c r="F15">
        <v>2021</v>
      </c>
      <c r="G15">
        <v>0</v>
      </c>
      <c r="H15">
        <v>0</v>
      </c>
      <c r="I15">
        <v>0</v>
      </c>
      <c r="J15">
        <v>0</v>
      </c>
      <c r="K15">
        <v>0.13700000000000001</v>
      </c>
      <c r="L15">
        <v>0.6</v>
      </c>
      <c r="M15" t="s">
        <v>4734</v>
      </c>
      <c r="N15">
        <v>1.5</v>
      </c>
      <c r="O15">
        <v>0</v>
      </c>
    </row>
    <row r="16" spans="1:15">
      <c r="A16" t="s">
        <v>4729</v>
      </c>
      <c r="B16" t="s">
        <v>4753</v>
      </c>
      <c r="C16" t="s">
        <v>4759</v>
      </c>
      <c r="D16" t="s">
        <v>4732</v>
      </c>
      <c r="E16" t="s">
        <v>4760</v>
      </c>
      <c r="F16">
        <v>2021</v>
      </c>
      <c r="G16">
        <v>0</v>
      </c>
      <c r="H16">
        <v>0</v>
      </c>
      <c r="I16">
        <v>0</v>
      </c>
      <c r="J16">
        <v>0</v>
      </c>
      <c r="K16">
        <v>0.14599999999999999</v>
      </c>
      <c r="L16">
        <v>0.6</v>
      </c>
      <c r="M16" t="s">
        <v>4734</v>
      </c>
      <c r="N16">
        <v>1.5</v>
      </c>
      <c r="O16">
        <v>0</v>
      </c>
    </row>
    <row r="17" spans="1:15">
      <c r="A17" t="s">
        <v>4729</v>
      </c>
      <c r="B17" t="s">
        <v>4761</v>
      </c>
      <c r="C17" t="s">
        <v>4762</v>
      </c>
      <c r="D17" t="s">
        <v>4732</v>
      </c>
      <c r="E17" t="s">
        <v>4763</v>
      </c>
      <c r="F17">
        <v>2019</v>
      </c>
      <c r="G17">
        <v>0</v>
      </c>
      <c r="H17">
        <v>0</v>
      </c>
      <c r="I17">
        <v>0</v>
      </c>
      <c r="J17">
        <v>0</v>
      </c>
      <c r="K17">
        <v>0.97899999999999998</v>
      </c>
      <c r="L17">
        <v>0.6</v>
      </c>
      <c r="M17" t="s">
        <v>4734</v>
      </c>
      <c r="N17">
        <v>1</v>
      </c>
      <c r="O17">
        <v>0</v>
      </c>
    </row>
    <row r="18" spans="1:15">
      <c r="A18" t="s">
        <v>4729</v>
      </c>
      <c r="B18" t="s">
        <v>4764</v>
      </c>
      <c r="C18" t="s">
        <v>4765</v>
      </c>
      <c r="D18" t="s">
        <v>4732</v>
      </c>
      <c r="E18" t="s">
        <v>4765</v>
      </c>
      <c r="F18">
        <v>2017</v>
      </c>
      <c r="G18">
        <v>0</v>
      </c>
      <c r="H18">
        <v>0</v>
      </c>
      <c r="I18">
        <v>0</v>
      </c>
      <c r="J18">
        <v>0</v>
      </c>
      <c r="K18">
        <v>2.9499999999999998E-2</v>
      </c>
      <c r="L18">
        <v>0.6</v>
      </c>
      <c r="M18" t="s">
        <v>4734</v>
      </c>
      <c r="N18">
        <v>1</v>
      </c>
      <c r="O18">
        <v>0</v>
      </c>
    </row>
  </sheetData>
  <sheetProtection algorithmName="SHA-512" hashValue="maPhAQmDNOIZM9796Hfkts4LM70s+bIxfKoeHGJqSnUdZAqO+XO9x3Yh0ScwG2LcBwGjRPvrpWMqXiIRFoM6jg==" saltValue="SR6hOUittVxev83QKBlJYQ=="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33DB9-0BCE-9141-8A6D-95B338EA4ADB}">
  <sheetPr codeName="Feuil5"/>
  <dimension ref="A1:M49"/>
  <sheetViews>
    <sheetView workbookViewId="0">
      <selection activeCell="M1" sqref="M1"/>
    </sheetView>
  </sheetViews>
  <sheetFormatPr baseColWidth="10" defaultRowHeight="16"/>
  <cols>
    <col min="1" max="1" width="16.83203125" bestFit="1" customWidth="1"/>
    <col min="2" max="2" width="11" bestFit="1" customWidth="1"/>
    <col min="3" max="3" width="13.83203125" bestFit="1" customWidth="1"/>
    <col min="4" max="4" width="4.33203125" bestFit="1" customWidth="1"/>
    <col min="5" max="5" width="9.83203125" bestFit="1" customWidth="1"/>
    <col min="6" max="6" width="5.1640625" bestFit="1" customWidth="1"/>
    <col min="7" max="9" width="4.1640625" bestFit="1" customWidth="1"/>
    <col min="10" max="10" width="5.5" bestFit="1" customWidth="1"/>
    <col min="11" max="11" width="6.1640625" bestFit="1" customWidth="1"/>
    <col min="12" max="12" width="10.5" bestFit="1" customWidth="1"/>
    <col min="13" max="13" width="10.1640625" bestFit="1" customWidth="1"/>
  </cols>
  <sheetData>
    <row r="1" spans="1:13">
      <c r="A1" t="s">
        <v>0</v>
      </c>
      <c r="B1" t="s">
        <v>1</v>
      </c>
      <c r="C1" t="s">
        <v>2</v>
      </c>
      <c r="D1" t="s">
        <v>3</v>
      </c>
      <c r="E1" t="s">
        <v>4</v>
      </c>
      <c r="F1" t="s">
        <v>5</v>
      </c>
      <c r="G1" t="s">
        <v>6</v>
      </c>
      <c r="H1" t="s">
        <v>7</v>
      </c>
      <c r="I1" t="s">
        <v>8</v>
      </c>
      <c r="J1" t="s">
        <v>9</v>
      </c>
      <c r="K1" t="s">
        <v>10</v>
      </c>
      <c r="L1" t="s">
        <v>11</v>
      </c>
      <c r="M1" t="s">
        <v>12</v>
      </c>
    </row>
    <row r="2" spans="1:13">
      <c r="A2" t="s">
        <v>4680</v>
      </c>
      <c r="B2" t="s">
        <v>4681</v>
      </c>
      <c r="D2" t="s">
        <v>56</v>
      </c>
      <c r="E2" t="s">
        <v>4681</v>
      </c>
      <c r="F2">
        <v>2015</v>
      </c>
      <c r="G2">
        <v>0</v>
      </c>
      <c r="H2">
        <v>0</v>
      </c>
      <c r="I2">
        <v>0</v>
      </c>
      <c r="J2">
        <v>0</v>
      </c>
      <c r="K2">
        <v>16100</v>
      </c>
      <c r="L2">
        <v>0.3</v>
      </c>
      <c r="M2" t="s">
        <v>57</v>
      </c>
    </row>
    <row r="3" spans="1:13">
      <c r="A3" t="s">
        <v>4680</v>
      </c>
      <c r="B3" t="s">
        <v>4682</v>
      </c>
      <c r="D3" t="s">
        <v>56</v>
      </c>
      <c r="E3" t="s">
        <v>4682</v>
      </c>
      <c r="F3">
        <v>2015</v>
      </c>
      <c r="G3">
        <v>0</v>
      </c>
      <c r="H3">
        <v>0</v>
      </c>
      <c r="I3">
        <v>0</v>
      </c>
      <c r="J3">
        <v>0</v>
      </c>
      <c r="K3">
        <v>11100</v>
      </c>
      <c r="L3">
        <v>0.3</v>
      </c>
      <c r="M3" t="s">
        <v>57</v>
      </c>
    </row>
    <row r="4" spans="1:13">
      <c r="A4" t="s">
        <v>4680</v>
      </c>
      <c r="B4" t="s">
        <v>4683</v>
      </c>
      <c r="D4" t="s">
        <v>56</v>
      </c>
      <c r="E4" t="s">
        <v>4683</v>
      </c>
      <c r="F4">
        <v>2015</v>
      </c>
      <c r="G4">
        <v>0</v>
      </c>
      <c r="H4">
        <v>0</v>
      </c>
      <c r="I4">
        <v>0</v>
      </c>
      <c r="J4">
        <v>0</v>
      </c>
      <c r="K4">
        <v>3170</v>
      </c>
      <c r="L4">
        <v>0.3</v>
      </c>
      <c r="M4" t="s">
        <v>57</v>
      </c>
    </row>
    <row r="5" spans="1:13">
      <c r="A5" t="s">
        <v>4680</v>
      </c>
      <c r="B5" t="s">
        <v>4684</v>
      </c>
      <c r="D5" t="s">
        <v>56</v>
      </c>
      <c r="E5" t="s">
        <v>4684</v>
      </c>
      <c r="F5">
        <v>2015</v>
      </c>
      <c r="G5">
        <v>0</v>
      </c>
      <c r="H5">
        <v>0</v>
      </c>
      <c r="I5">
        <v>0</v>
      </c>
      <c r="J5">
        <v>0</v>
      </c>
      <c r="K5">
        <v>1300</v>
      </c>
      <c r="L5">
        <v>0.3</v>
      </c>
      <c r="M5" t="s">
        <v>57</v>
      </c>
    </row>
    <row r="6" spans="1:13">
      <c r="A6" t="s">
        <v>4680</v>
      </c>
      <c r="B6" t="s">
        <v>4685</v>
      </c>
      <c r="D6" t="s">
        <v>56</v>
      </c>
      <c r="E6" t="s">
        <v>4685</v>
      </c>
      <c r="F6">
        <v>2015</v>
      </c>
      <c r="G6">
        <v>0</v>
      </c>
      <c r="H6">
        <v>0</v>
      </c>
      <c r="I6">
        <v>0</v>
      </c>
      <c r="J6">
        <v>0</v>
      </c>
      <c r="K6">
        <v>6630</v>
      </c>
      <c r="L6">
        <v>0.3</v>
      </c>
      <c r="M6" t="s">
        <v>57</v>
      </c>
    </row>
    <row r="7" spans="1:13">
      <c r="A7" t="s">
        <v>4680</v>
      </c>
      <c r="B7" t="s">
        <v>4686</v>
      </c>
      <c r="D7" t="s">
        <v>56</v>
      </c>
      <c r="E7" t="s">
        <v>4686</v>
      </c>
      <c r="F7">
        <v>2015</v>
      </c>
      <c r="G7">
        <v>0</v>
      </c>
      <c r="H7">
        <v>0</v>
      </c>
      <c r="I7">
        <v>0</v>
      </c>
      <c r="J7">
        <v>0</v>
      </c>
      <c r="K7">
        <v>4800</v>
      </c>
      <c r="L7">
        <v>0.3</v>
      </c>
      <c r="M7" t="s">
        <v>57</v>
      </c>
    </row>
    <row r="8" spans="1:13">
      <c r="A8" t="s">
        <v>4680</v>
      </c>
      <c r="B8" t="s">
        <v>4687</v>
      </c>
      <c r="D8" t="s">
        <v>56</v>
      </c>
      <c r="E8" t="s">
        <v>4687</v>
      </c>
      <c r="F8">
        <v>2015</v>
      </c>
      <c r="G8">
        <v>0</v>
      </c>
      <c r="H8">
        <v>0</v>
      </c>
      <c r="I8">
        <v>0</v>
      </c>
      <c r="J8">
        <v>0</v>
      </c>
      <c r="K8">
        <v>138</v>
      </c>
      <c r="L8">
        <v>0.3</v>
      </c>
      <c r="M8" t="s">
        <v>57</v>
      </c>
    </row>
    <row r="9" spans="1:13">
      <c r="A9" t="s">
        <v>4680</v>
      </c>
      <c r="B9" t="s">
        <v>4688</v>
      </c>
      <c r="D9" t="s">
        <v>56</v>
      </c>
      <c r="E9" t="s">
        <v>4688</v>
      </c>
      <c r="F9">
        <v>2015</v>
      </c>
      <c r="G9">
        <v>0</v>
      </c>
      <c r="H9">
        <v>0</v>
      </c>
      <c r="I9">
        <v>0</v>
      </c>
      <c r="J9">
        <v>0</v>
      </c>
      <c r="K9">
        <v>8900</v>
      </c>
      <c r="L9">
        <v>0.3</v>
      </c>
      <c r="M9" t="s">
        <v>57</v>
      </c>
    </row>
    <row r="10" spans="1:13">
      <c r="A10" t="s">
        <v>4680</v>
      </c>
      <c r="B10" t="s">
        <v>4689</v>
      </c>
      <c r="D10" t="s">
        <v>56</v>
      </c>
      <c r="E10" t="s">
        <v>4689</v>
      </c>
      <c r="F10">
        <v>2015</v>
      </c>
      <c r="G10">
        <v>0</v>
      </c>
      <c r="H10">
        <v>0</v>
      </c>
      <c r="I10">
        <v>0</v>
      </c>
      <c r="J10">
        <v>0</v>
      </c>
      <c r="K10">
        <v>2640</v>
      </c>
      <c r="L10">
        <v>0.3</v>
      </c>
      <c r="M10" t="s">
        <v>57</v>
      </c>
    </row>
    <row r="11" spans="1:13">
      <c r="A11" t="s">
        <v>4680</v>
      </c>
      <c r="B11" t="s">
        <v>4690</v>
      </c>
      <c r="D11" t="s">
        <v>56</v>
      </c>
      <c r="E11" t="s">
        <v>4690</v>
      </c>
      <c r="F11">
        <v>2015</v>
      </c>
      <c r="G11">
        <v>0</v>
      </c>
      <c r="H11">
        <v>0</v>
      </c>
      <c r="I11">
        <v>0</v>
      </c>
      <c r="J11">
        <v>0</v>
      </c>
      <c r="K11">
        <v>12400</v>
      </c>
      <c r="L11">
        <v>0.3</v>
      </c>
      <c r="M11" t="s">
        <v>57</v>
      </c>
    </row>
    <row r="12" spans="1:13">
      <c r="A12" t="s">
        <v>4680</v>
      </c>
      <c r="B12" t="s">
        <v>4691</v>
      </c>
      <c r="D12" t="s">
        <v>56</v>
      </c>
      <c r="E12" t="s">
        <v>4691</v>
      </c>
      <c r="F12">
        <v>2015</v>
      </c>
      <c r="G12">
        <v>0</v>
      </c>
      <c r="H12">
        <v>0</v>
      </c>
      <c r="I12">
        <v>0</v>
      </c>
      <c r="J12">
        <v>0</v>
      </c>
      <c r="K12">
        <v>9540</v>
      </c>
      <c r="L12">
        <v>0.3</v>
      </c>
      <c r="M12" t="s">
        <v>57</v>
      </c>
    </row>
    <row r="13" spans="1:13">
      <c r="A13" t="s">
        <v>4680</v>
      </c>
      <c r="B13" t="s">
        <v>4692</v>
      </c>
      <c r="D13" t="s">
        <v>56</v>
      </c>
      <c r="E13" t="s">
        <v>4692</v>
      </c>
      <c r="F13">
        <v>2015</v>
      </c>
      <c r="G13">
        <v>0</v>
      </c>
      <c r="H13">
        <v>0</v>
      </c>
      <c r="I13">
        <v>0</v>
      </c>
      <c r="J13">
        <v>0</v>
      </c>
      <c r="K13">
        <v>677</v>
      </c>
      <c r="L13">
        <v>0.3</v>
      </c>
      <c r="M13" t="s">
        <v>57</v>
      </c>
    </row>
    <row r="14" spans="1:13">
      <c r="A14" t="s">
        <v>4680</v>
      </c>
      <c r="B14" t="s">
        <v>4693</v>
      </c>
      <c r="D14" t="s">
        <v>56</v>
      </c>
      <c r="E14" t="s">
        <v>4693</v>
      </c>
      <c r="F14">
        <v>2015</v>
      </c>
      <c r="G14">
        <v>0</v>
      </c>
      <c r="H14">
        <v>0</v>
      </c>
      <c r="I14">
        <v>0</v>
      </c>
      <c r="J14">
        <v>0</v>
      </c>
      <c r="K14">
        <v>3943</v>
      </c>
      <c r="L14">
        <v>0.3</v>
      </c>
      <c r="M14" t="s">
        <v>57</v>
      </c>
    </row>
    <row r="15" spans="1:13">
      <c r="A15" t="s">
        <v>4680</v>
      </c>
      <c r="B15" t="s">
        <v>4694</v>
      </c>
      <c r="D15" t="s">
        <v>56</v>
      </c>
      <c r="E15" t="s">
        <v>4694</v>
      </c>
      <c r="F15">
        <v>2015</v>
      </c>
      <c r="G15">
        <v>0</v>
      </c>
      <c r="H15">
        <v>0</v>
      </c>
      <c r="I15">
        <v>0</v>
      </c>
      <c r="J15">
        <v>0</v>
      </c>
      <c r="K15">
        <v>1923</v>
      </c>
      <c r="L15">
        <v>0.3</v>
      </c>
      <c r="M15" t="s">
        <v>57</v>
      </c>
    </row>
    <row r="16" spans="1:13">
      <c r="A16" t="s">
        <v>4680</v>
      </c>
      <c r="B16" t="s">
        <v>4695</v>
      </c>
      <c r="D16" t="s">
        <v>56</v>
      </c>
      <c r="E16" t="s">
        <v>4695</v>
      </c>
      <c r="F16">
        <v>2015</v>
      </c>
      <c r="G16">
        <v>0</v>
      </c>
      <c r="H16">
        <v>0</v>
      </c>
      <c r="I16">
        <v>0</v>
      </c>
      <c r="J16">
        <v>0</v>
      </c>
      <c r="K16">
        <v>1624</v>
      </c>
      <c r="L16">
        <v>0.3</v>
      </c>
      <c r="M16" t="s">
        <v>57</v>
      </c>
    </row>
    <row r="17" spans="1:13">
      <c r="A17" t="s">
        <v>4680</v>
      </c>
      <c r="B17" t="s">
        <v>4696</v>
      </c>
      <c r="D17" t="s">
        <v>56</v>
      </c>
      <c r="E17" t="s">
        <v>4696</v>
      </c>
      <c r="F17">
        <v>2015</v>
      </c>
      <c r="G17">
        <v>0</v>
      </c>
      <c r="H17">
        <v>0</v>
      </c>
      <c r="I17">
        <v>0</v>
      </c>
      <c r="J17">
        <v>0</v>
      </c>
      <c r="K17">
        <v>1674</v>
      </c>
      <c r="L17">
        <v>0.3</v>
      </c>
      <c r="M17" t="s">
        <v>57</v>
      </c>
    </row>
    <row r="18" spans="1:13">
      <c r="A18" t="s">
        <v>4680</v>
      </c>
      <c r="B18" t="s">
        <v>4697</v>
      </c>
      <c r="D18" t="s">
        <v>56</v>
      </c>
      <c r="E18" t="s">
        <v>4697</v>
      </c>
      <c r="F18">
        <v>2015</v>
      </c>
      <c r="G18">
        <v>0</v>
      </c>
      <c r="H18">
        <v>0</v>
      </c>
      <c r="I18">
        <v>0</v>
      </c>
      <c r="J18">
        <v>0</v>
      </c>
      <c r="K18">
        <v>1924</v>
      </c>
      <c r="L18">
        <v>0.3</v>
      </c>
      <c r="M18" t="s">
        <v>57</v>
      </c>
    </row>
    <row r="19" spans="1:13">
      <c r="A19" t="s">
        <v>4680</v>
      </c>
      <c r="B19" t="s">
        <v>4698</v>
      </c>
      <c r="D19" t="s">
        <v>56</v>
      </c>
      <c r="E19" t="s">
        <v>4698</v>
      </c>
      <c r="F19">
        <v>2015</v>
      </c>
      <c r="G19">
        <v>0</v>
      </c>
      <c r="H19">
        <v>0</v>
      </c>
      <c r="I19">
        <v>0</v>
      </c>
      <c r="J19">
        <v>0</v>
      </c>
      <c r="K19">
        <v>2127</v>
      </c>
      <c r="L19">
        <v>0.3</v>
      </c>
      <c r="M19" t="s">
        <v>57</v>
      </c>
    </row>
    <row r="20" spans="1:13">
      <c r="A20" t="s">
        <v>4680</v>
      </c>
      <c r="B20" t="s">
        <v>4699</v>
      </c>
      <c r="D20" t="s">
        <v>56</v>
      </c>
      <c r="E20" t="s">
        <v>4699</v>
      </c>
      <c r="F20">
        <v>2015</v>
      </c>
      <c r="G20">
        <v>0</v>
      </c>
      <c r="H20">
        <v>0</v>
      </c>
      <c r="I20">
        <v>0</v>
      </c>
      <c r="J20">
        <v>0</v>
      </c>
      <c r="K20">
        <v>2844</v>
      </c>
      <c r="L20">
        <v>0.3</v>
      </c>
      <c r="M20" t="s">
        <v>57</v>
      </c>
    </row>
    <row r="21" spans="1:13">
      <c r="A21" t="s">
        <v>4680</v>
      </c>
      <c r="B21" t="s">
        <v>4700</v>
      </c>
      <c r="D21" t="s">
        <v>56</v>
      </c>
      <c r="E21" t="s">
        <v>4700</v>
      </c>
      <c r="F21">
        <v>2015</v>
      </c>
      <c r="G21">
        <v>0</v>
      </c>
      <c r="H21">
        <v>0</v>
      </c>
      <c r="I21">
        <v>0</v>
      </c>
      <c r="J21">
        <v>0</v>
      </c>
      <c r="K21">
        <v>2473</v>
      </c>
      <c r="L21">
        <v>0.3</v>
      </c>
      <c r="M21" t="s">
        <v>57</v>
      </c>
    </row>
    <row r="22" spans="1:13">
      <c r="A22" t="s">
        <v>4680</v>
      </c>
      <c r="B22" t="s">
        <v>4701</v>
      </c>
      <c r="D22" t="s">
        <v>56</v>
      </c>
      <c r="E22" t="s">
        <v>4701</v>
      </c>
      <c r="F22">
        <v>2015</v>
      </c>
      <c r="G22">
        <v>0</v>
      </c>
      <c r="H22">
        <v>0</v>
      </c>
      <c r="I22">
        <v>0</v>
      </c>
      <c r="J22">
        <v>0</v>
      </c>
      <c r="K22">
        <v>2024</v>
      </c>
      <c r="L22">
        <v>0.3</v>
      </c>
      <c r="M22" t="s">
        <v>57</v>
      </c>
    </row>
    <row r="23" spans="1:13">
      <c r="A23" t="s">
        <v>4680</v>
      </c>
      <c r="B23" t="s">
        <v>4702</v>
      </c>
      <c r="D23" t="s">
        <v>56</v>
      </c>
      <c r="E23" t="s">
        <v>4702</v>
      </c>
      <c r="F23">
        <v>2015</v>
      </c>
      <c r="G23">
        <v>0</v>
      </c>
      <c r="H23">
        <v>0</v>
      </c>
      <c r="I23">
        <v>0</v>
      </c>
      <c r="J23">
        <v>0</v>
      </c>
      <c r="K23">
        <v>1650</v>
      </c>
      <c r="L23">
        <v>0.3</v>
      </c>
      <c r="M23" t="s">
        <v>57</v>
      </c>
    </row>
    <row r="24" spans="1:13">
      <c r="A24" t="s">
        <v>4680</v>
      </c>
      <c r="B24" t="s">
        <v>4703</v>
      </c>
      <c r="D24" t="s">
        <v>56</v>
      </c>
      <c r="E24" t="s">
        <v>4703</v>
      </c>
      <c r="F24">
        <v>2015</v>
      </c>
      <c r="G24">
        <v>0</v>
      </c>
      <c r="H24">
        <v>0</v>
      </c>
      <c r="I24">
        <v>0</v>
      </c>
      <c r="J24">
        <v>0</v>
      </c>
      <c r="K24">
        <v>3985</v>
      </c>
      <c r="L24">
        <v>0.3</v>
      </c>
      <c r="M24" t="s">
        <v>57</v>
      </c>
    </row>
    <row r="25" spans="1:13">
      <c r="A25" t="s">
        <v>4680</v>
      </c>
      <c r="B25" t="s">
        <v>4704</v>
      </c>
      <c r="D25" t="s">
        <v>56</v>
      </c>
      <c r="E25" t="s">
        <v>4704</v>
      </c>
      <c r="F25">
        <v>2015</v>
      </c>
      <c r="G25">
        <v>0</v>
      </c>
      <c r="H25">
        <v>0</v>
      </c>
      <c r="I25">
        <v>0</v>
      </c>
      <c r="J25">
        <v>0</v>
      </c>
      <c r="K25">
        <v>2235</v>
      </c>
      <c r="L25">
        <v>0.3</v>
      </c>
      <c r="M25" t="s">
        <v>57</v>
      </c>
    </row>
    <row r="26" spans="1:13">
      <c r="A26" t="s">
        <v>4680</v>
      </c>
      <c r="B26" t="s">
        <v>4705</v>
      </c>
      <c r="D26" t="s">
        <v>56</v>
      </c>
      <c r="E26" t="s">
        <v>4705</v>
      </c>
      <c r="F26">
        <v>2015</v>
      </c>
      <c r="G26">
        <v>0</v>
      </c>
      <c r="H26">
        <v>0</v>
      </c>
      <c r="I26">
        <v>0</v>
      </c>
      <c r="J26">
        <v>0</v>
      </c>
      <c r="K26">
        <v>7910</v>
      </c>
      <c r="L26">
        <v>0.3</v>
      </c>
      <c r="M26" t="s">
        <v>57</v>
      </c>
    </row>
    <row r="27" spans="1:13">
      <c r="A27" t="s">
        <v>4680</v>
      </c>
      <c r="B27" t="s">
        <v>4706</v>
      </c>
      <c r="D27" t="s">
        <v>56</v>
      </c>
      <c r="E27" t="s">
        <v>4706</v>
      </c>
      <c r="F27">
        <v>2015</v>
      </c>
      <c r="G27">
        <v>0</v>
      </c>
      <c r="H27">
        <v>0</v>
      </c>
      <c r="I27">
        <v>0</v>
      </c>
      <c r="J27">
        <v>0</v>
      </c>
      <c r="K27">
        <v>23500</v>
      </c>
      <c r="L27">
        <v>0.3</v>
      </c>
      <c r="M27" t="s">
        <v>57</v>
      </c>
    </row>
    <row r="28" spans="1:13">
      <c r="A28" t="s">
        <v>4680</v>
      </c>
      <c r="B28" t="s">
        <v>4707</v>
      </c>
      <c r="D28" t="s">
        <v>56</v>
      </c>
      <c r="E28" t="s">
        <v>4707</v>
      </c>
      <c r="F28">
        <v>2015</v>
      </c>
      <c r="G28">
        <v>0</v>
      </c>
      <c r="H28">
        <v>0</v>
      </c>
      <c r="I28">
        <v>0</v>
      </c>
      <c r="J28">
        <v>0</v>
      </c>
      <c r="K28">
        <v>4660</v>
      </c>
      <c r="L28">
        <v>0.3</v>
      </c>
      <c r="M28" t="s">
        <v>57</v>
      </c>
    </row>
    <row r="29" spans="1:13">
      <c r="A29" t="s">
        <v>4680</v>
      </c>
      <c r="B29" t="s">
        <v>4708</v>
      </c>
      <c r="D29" t="s">
        <v>56</v>
      </c>
      <c r="E29" t="s">
        <v>4708</v>
      </c>
      <c r="F29">
        <v>2015</v>
      </c>
      <c r="G29">
        <v>0</v>
      </c>
      <c r="H29">
        <v>0</v>
      </c>
      <c r="I29">
        <v>0</v>
      </c>
      <c r="J29">
        <v>0</v>
      </c>
      <c r="K29">
        <v>5820</v>
      </c>
      <c r="L29">
        <v>0.3</v>
      </c>
      <c r="M29" t="s">
        <v>57</v>
      </c>
    </row>
    <row r="30" spans="1:13">
      <c r="A30" t="s">
        <v>4680</v>
      </c>
      <c r="B30" t="s">
        <v>4709</v>
      </c>
      <c r="D30" t="s">
        <v>56</v>
      </c>
      <c r="E30" t="s">
        <v>4709</v>
      </c>
      <c r="F30">
        <v>2015</v>
      </c>
      <c r="G30">
        <v>0</v>
      </c>
      <c r="H30">
        <v>0</v>
      </c>
      <c r="I30">
        <v>0</v>
      </c>
      <c r="J30">
        <v>0</v>
      </c>
      <c r="K30">
        <v>8590</v>
      </c>
      <c r="L30">
        <v>0.3</v>
      </c>
      <c r="M30" t="s">
        <v>57</v>
      </c>
    </row>
    <row r="31" spans="1:13">
      <c r="A31" t="s">
        <v>4680</v>
      </c>
      <c r="B31" t="s">
        <v>4710</v>
      </c>
      <c r="D31" t="s">
        <v>56</v>
      </c>
      <c r="E31" t="s">
        <v>4710</v>
      </c>
      <c r="F31">
        <v>2015</v>
      </c>
      <c r="G31">
        <v>0</v>
      </c>
      <c r="H31">
        <v>0</v>
      </c>
      <c r="I31">
        <v>0</v>
      </c>
      <c r="J31">
        <v>0</v>
      </c>
      <c r="K31">
        <v>7670</v>
      </c>
      <c r="L31">
        <v>0.3</v>
      </c>
      <c r="M31" t="s">
        <v>57</v>
      </c>
    </row>
    <row r="32" spans="1:13">
      <c r="A32" t="s">
        <v>4680</v>
      </c>
      <c r="B32" t="s">
        <v>4711</v>
      </c>
      <c r="D32" t="s">
        <v>56</v>
      </c>
      <c r="E32" t="s">
        <v>4711</v>
      </c>
      <c r="F32">
        <v>2015</v>
      </c>
      <c r="G32">
        <v>0</v>
      </c>
      <c r="H32">
        <v>0</v>
      </c>
      <c r="I32">
        <v>0</v>
      </c>
      <c r="J32">
        <v>0</v>
      </c>
      <c r="K32">
        <v>10200</v>
      </c>
      <c r="L32">
        <v>0.3</v>
      </c>
      <c r="M32" t="s">
        <v>57</v>
      </c>
    </row>
    <row r="33" spans="1:13">
      <c r="A33" t="s">
        <v>4680</v>
      </c>
      <c r="B33" t="s">
        <v>4712</v>
      </c>
      <c r="D33" t="s">
        <v>56</v>
      </c>
      <c r="E33" t="s">
        <v>4712</v>
      </c>
      <c r="F33">
        <v>2015</v>
      </c>
      <c r="G33">
        <v>0</v>
      </c>
      <c r="H33">
        <v>0</v>
      </c>
      <c r="I33">
        <v>0</v>
      </c>
      <c r="J33">
        <v>0</v>
      </c>
      <c r="K33">
        <v>59</v>
      </c>
      <c r="L33">
        <v>0.3</v>
      </c>
      <c r="M33" t="s">
        <v>57</v>
      </c>
    </row>
    <row r="34" spans="1:13">
      <c r="A34" t="s">
        <v>4680</v>
      </c>
      <c r="B34" t="s">
        <v>4713</v>
      </c>
      <c r="D34" t="s">
        <v>56</v>
      </c>
      <c r="E34" t="s">
        <v>4713</v>
      </c>
      <c r="F34">
        <v>2015</v>
      </c>
      <c r="G34">
        <v>0</v>
      </c>
      <c r="H34">
        <v>0</v>
      </c>
      <c r="I34">
        <v>0</v>
      </c>
      <c r="J34">
        <v>0</v>
      </c>
      <c r="K34">
        <v>258</v>
      </c>
      <c r="L34">
        <v>0.3</v>
      </c>
      <c r="M34" t="s">
        <v>57</v>
      </c>
    </row>
    <row r="35" spans="1:13">
      <c r="A35" t="s">
        <v>4680</v>
      </c>
      <c r="B35" t="s">
        <v>4714</v>
      </c>
      <c r="D35" t="s">
        <v>56</v>
      </c>
      <c r="E35" t="s">
        <v>4714</v>
      </c>
      <c r="F35">
        <v>2015</v>
      </c>
      <c r="G35">
        <v>0</v>
      </c>
      <c r="H35">
        <v>0</v>
      </c>
      <c r="I35">
        <v>0</v>
      </c>
      <c r="J35">
        <v>0</v>
      </c>
      <c r="K35">
        <v>79</v>
      </c>
      <c r="L35">
        <v>0.3</v>
      </c>
      <c r="M35" t="s">
        <v>57</v>
      </c>
    </row>
    <row r="36" spans="1:13">
      <c r="A36" t="s">
        <v>4680</v>
      </c>
      <c r="B36" t="s">
        <v>4715</v>
      </c>
      <c r="D36" t="s">
        <v>56</v>
      </c>
      <c r="E36" t="s">
        <v>4715</v>
      </c>
      <c r="F36">
        <v>2015</v>
      </c>
      <c r="G36">
        <v>0</v>
      </c>
      <c r="H36">
        <v>0</v>
      </c>
      <c r="I36">
        <v>0</v>
      </c>
      <c r="J36">
        <v>0</v>
      </c>
      <c r="K36">
        <v>370</v>
      </c>
      <c r="L36">
        <v>0.3</v>
      </c>
      <c r="M36" t="s">
        <v>57</v>
      </c>
    </row>
    <row r="37" spans="1:13">
      <c r="A37" t="s">
        <v>4680</v>
      </c>
      <c r="B37" t="s">
        <v>4716</v>
      </c>
      <c r="D37" t="s">
        <v>56</v>
      </c>
      <c r="E37" t="s">
        <v>4716</v>
      </c>
      <c r="F37">
        <v>2015</v>
      </c>
      <c r="G37">
        <v>0</v>
      </c>
      <c r="H37">
        <v>0</v>
      </c>
      <c r="I37">
        <v>0</v>
      </c>
      <c r="J37">
        <v>0</v>
      </c>
      <c r="K37">
        <v>527</v>
      </c>
      <c r="L37">
        <v>0.3</v>
      </c>
      <c r="M37" t="s">
        <v>57</v>
      </c>
    </row>
    <row r="38" spans="1:13">
      <c r="A38" t="s">
        <v>4680</v>
      </c>
      <c r="B38" t="s">
        <v>4717</v>
      </c>
      <c r="D38" t="s">
        <v>56</v>
      </c>
      <c r="E38" t="s">
        <v>4717</v>
      </c>
      <c r="F38">
        <v>2015</v>
      </c>
      <c r="G38">
        <v>0</v>
      </c>
      <c r="H38">
        <v>0</v>
      </c>
      <c r="I38">
        <v>0</v>
      </c>
      <c r="J38">
        <v>0</v>
      </c>
      <c r="K38">
        <v>13900</v>
      </c>
      <c r="L38">
        <v>0.3</v>
      </c>
      <c r="M38" t="s">
        <v>57</v>
      </c>
    </row>
    <row r="39" spans="1:13">
      <c r="A39" t="s">
        <v>4680</v>
      </c>
      <c r="B39" t="s">
        <v>4718</v>
      </c>
      <c r="D39" t="s">
        <v>56</v>
      </c>
      <c r="E39" t="s">
        <v>4718</v>
      </c>
      <c r="F39">
        <v>2015</v>
      </c>
      <c r="G39">
        <v>0</v>
      </c>
      <c r="H39">
        <v>0</v>
      </c>
      <c r="I39">
        <v>0</v>
      </c>
      <c r="J39">
        <v>0</v>
      </c>
      <c r="K39">
        <v>338</v>
      </c>
      <c r="L39">
        <v>0.3</v>
      </c>
      <c r="M39" t="s">
        <v>57</v>
      </c>
    </row>
    <row r="40" spans="1:13">
      <c r="A40" t="s">
        <v>4680</v>
      </c>
      <c r="B40" t="s">
        <v>4719</v>
      </c>
      <c r="D40" t="s">
        <v>56</v>
      </c>
      <c r="E40" t="s">
        <v>4719</v>
      </c>
      <c r="F40">
        <v>2015</v>
      </c>
      <c r="G40">
        <v>0</v>
      </c>
      <c r="H40">
        <v>0</v>
      </c>
      <c r="I40">
        <v>0</v>
      </c>
      <c r="J40">
        <v>0</v>
      </c>
      <c r="K40">
        <v>782</v>
      </c>
      <c r="L40">
        <v>0.3</v>
      </c>
      <c r="M40" t="s">
        <v>57</v>
      </c>
    </row>
    <row r="41" spans="1:13">
      <c r="A41" t="s">
        <v>4680</v>
      </c>
      <c r="B41" t="s">
        <v>4720</v>
      </c>
      <c r="D41" t="s">
        <v>56</v>
      </c>
      <c r="E41" t="s">
        <v>4720</v>
      </c>
      <c r="F41">
        <v>2015</v>
      </c>
      <c r="G41">
        <v>0</v>
      </c>
      <c r="H41">
        <v>0</v>
      </c>
      <c r="I41">
        <v>0</v>
      </c>
      <c r="J41">
        <v>0</v>
      </c>
      <c r="K41">
        <v>1980</v>
      </c>
      <c r="L41">
        <v>0.3</v>
      </c>
      <c r="M41" t="s">
        <v>57</v>
      </c>
    </row>
    <row r="42" spans="1:13">
      <c r="A42" t="s">
        <v>4680</v>
      </c>
      <c r="B42" t="s">
        <v>4721</v>
      </c>
      <c r="D42" t="s">
        <v>56</v>
      </c>
      <c r="E42" t="s">
        <v>4721</v>
      </c>
      <c r="F42">
        <v>2015</v>
      </c>
      <c r="G42">
        <v>0</v>
      </c>
      <c r="H42">
        <v>0</v>
      </c>
      <c r="I42">
        <v>0</v>
      </c>
      <c r="J42">
        <v>0</v>
      </c>
      <c r="K42">
        <v>148</v>
      </c>
      <c r="L42">
        <v>0.3</v>
      </c>
      <c r="M42" t="s">
        <v>57</v>
      </c>
    </row>
    <row r="43" spans="1:13">
      <c r="A43" t="s">
        <v>4680</v>
      </c>
      <c r="B43" t="s">
        <v>4722</v>
      </c>
      <c r="D43" t="s">
        <v>56</v>
      </c>
      <c r="E43" t="s">
        <v>4722</v>
      </c>
      <c r="F43">
        <v>2015</v>
      </c>
      <c r="G43">
        <v>0</v>
      </c>
      <c r="H43">
        <v>0</v>
      </c>
      <c r="I43">
        <v>0</v>
      </c>
      <c r="J43">
        <v>0</v>
      </c>
      <c r="K43">
        <v>1760</v>
      </c>
      <c r="L43">
        <v>0.3</v>
      </c>
      <c r="M43" t="s">
        <v>57</v>
      </c>
    </row>
    <row r="44" spans="1:13">
      <c r="A44" t="s">
        <v>4680</v>
      </c>
      <c r="B44" t="s">
        <v>4723</v>
      </c>
      <c r="D44" t="s">
        <v>56</v>
      </c>
      <c r="E44" t="s">
        <v>4723</v>
      </c>
      <c r="F44">
        <v>2015</v>
      </c>
      <c r="G44">
        <v>0</v>
      </c>
      <c r="H44">
        <v>0</v>
      </c>
      <c r="I44">
        <v>0</v>
      </c>
      <c r="J44">
        <v>0</v>
      </c>
      <c r="K44">
        <v>127</v>
      </c>
      <c r="L44">
        <v>0.3</v>
      </c>
      <c r="M44" t="s">
        <v>57</v>
      </c>
    </row>
    <row r="45" spans="1:13">
      <c r="A45" t="s">
        <v>4680</v>
      </c>
      <c r="B45" t="s">
        <v>4724</v>
      </c>
      <c r="D45" t="s">
        <v>56</v>
      </c>
      <c r="E45" t="s">
        <v>4724</v>
      </c>
      <c r="F45">
        <v>2015</v>
      </c>
      <c r="G45">
        <v>0</v>
      </c>
      <c r="H45">
        <v>0</v>
      </c>
      <c r="I45">
        <v>0</v>
      </c>
      <c r="J45">
        <v>0</v>
      </c>
      <c r="K45">
        <v>525</v>
      </c>
      <c r="L45">
        <v>0.3</v>
      </c>
      <c r="M45" t="s">
        <v>57</v>
      </c>
    </row>
    <row r="46" spans="1:13">
      <c r="A46" t="s">
        <v>4680</v>
      </c>
      <c r="B46" t="s">
        <v>4725</v>
      </c>
      <c r="D46" t="s">
        <v>56</v>
      </c>
      <c r="E46" t="s">
        <v>4725</v>
      </c>
      <c r="F46">
        <v>2014</v>
      </c>
      <c r="G46">
        <v>0</v>
      </c>
      <c r="H46">
        <v>0</v>
      </c>
      <c r="I46">
        <v>0</v>
      </c>
      <c r="J46">
        <v>0</v>
      </c>
      <c r="K46">
        <v>3</v>
      </c>
      <c r="L46">
        <v>0.3</v>
      </c>
      <c r="M46" t="s">
        <v>57</v>
      </c>
    </row>
    <row r="47" spans="1:13">
      <c r="A47" t="s">
        <v>4680</v>
      </c>
      <c r="B47" t="s">
        <v>4726</v>
      </c>
      <c r="D47" t="s">
        <v>56</v>
      </c>
      <c r="E47" t="s">
        <v>4726</v>
      </c>
      <c r="F47">
        <v>2015</v>
      </c>
      <c r="G47">
        <v>0</v>
      </c>
      <c r="H47">
        <v>0</v>
      </c>
      <c r="I47">
        <v>0</v>
      </c>
      <c r="J47">
        <v>0</v>
      </c>
      <c r="K47">
        <v>1130</v>
      </c>
      <c r="L47">
        <v>0.3</v>
      </c>
      <c r="M47" t="s">
        <v>57</v>
      </c>
    </row>
    <row r="48" spans="1:13">
      <c r="A48" t="s">
        <v>4680</v>
      </c>
      <c r="B48" t="s">
        <v>4727</v>
      </c>
      <c r="D48" t="s">
        <v>56</v>
      </c>
      <c r="E48" t="s">
        <v>4727</v>
      </c>
      <c r="F48">
        <v>2015</v>
      </c>
      <c r="G48">
        <v>0</v>
      </c>
      <c r="H48">
        <v>0</v>
      </c>
      <c r="I48">
        <v>0</v>
      </c>
      <c r="J48">
        <v>0</v>
      </c>
      <c r="K48">
        <v>3257</v>
      </c>
      <c r="L48">
        <v>0.3</v>
      </c>
      <c r="M48" t="s">
        <v>57</v>
      </c>
    </row>
    <row r="49" spans="1:13">
      <c r="A49" t="s">
        <v>4680</v>
      </c>
      <c r="B49" t="s">
        <v>4728</v>
      </c>
      <c r="D49" t="s">
        <v>56</v>
      </c>
      <c r="E49" t="s">
        <v>4728</v>
      </c>
      <c r="F49">
        <v>2015</v>
      </c>
      <c r="G49">
        <v>0</v>
      </c>
      <c r="H49">
        <v>0</v>
      </c>
      <c r="I49">
        <v>0</v>
      </c>
      <c r="J49">
        <v>0</v>
      </c>
      <c r="K49">
        <v>4786</v>
      </c>
      <c r="L49">
        <v>0.3</v>
      </c>
      <c r="M49" t="s">
        <v>57</v>
      </c>
    </row>
  </sheetData>
  <sheetProtection algorithmName="SHA-512" hashValue="IL9i0BaKcdBFKl2BJCJvRmIQ/AvFQvuK6sIWuUL3aMHi8nRQ5LBg9QgyJdKzY8G/gaw4PCgslvQfjN2eMD5SMA==" saltValue="h755bC0kg0qwf8LNgGCd9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1807C-126B-E54B-B10E-6DAF9ECD11BF}">
  <sheetPr codeName="Feuil6"/>
  <dimension ref="A1:M1467"/>
  <sheetViews>
    <sheetView topLeftCell="A880" workbookViewId="0">
      <selection activeCell="E9" sqref="E9"/>
    </sheetView>
  </sheetViews>
  <sheetFormatPr baseColWidth="10" defaultRowHeight="16"/>
  <cols>
    <col min="1" max="1" width="8.1640625" bestFit="1" customWidth="1"/>
    <col min="2" max="2" width="76.5" bestFit="1" customWidth="1"/>
    <col min="3" max="3" width="13.83203125" bestFit="1" customWidth="1"/>
    <col min="4" max="4" width="4.83203125" bestFit="1" customWidth="1"/>
    <col min="5" max="5" width="80.6640625" bestFit="1" customWidth="1"/>
    <col min="6" max="6" width="5.1640625" bestFit="1" customWidth="1"/>
    <col min="7" max="9" width="4.1640625" bestFit="1" customWidth="1"/>
    <col min="10" max="10" width="5.5" bestFit="1" customWidth="1"/>
    <col min="11" max="11" width="5" bestFit="1" customWidth="1"/>
    <col min="12" max="12" width="10.5" bestFit="1" customWidth="1"/>
    <col min="13" max="13" width="12.1640625" bestFit="1" customWidth="1"/>
  </cols>
  <sheetData>
    <row r="1" spans="1:13">
      <c r="A1" t="s">
        <v>0</v>
      </c>
      <c r="B1" t="s">
        <v>1</v>
      </c>
      <c r="C1" t="s">
        <v>2</v>
      </c>
      <c r="D1" t="s">
        <v>3</v>
      </c>
      <c r="E1" t="s">
        <v>4</v>
      </c>
      <c r="F1" t="s">
        <v>5</v>
      </c>
      <c r="G1" t="s">
        <v>6</v>
      </c>
      <c r="H1" t="s">
        <v>7</v>
      </c>
      <c r="I1" t="s">
        <v>8</v>
      </c>
      <c r="J1" t="s">
        <v>9</v>
      </c>
      <c r="K1" t="s">
        <v>10</v>
      </c>
      <c r="L1" t="s">
        <v>11</v>
      </c>
      <c r="M1" t="s">
        <v>4938</v>
      </c>
    </row>
    <row r="2" spans="1:13">
      <c r="A2" t="s">
        <v>1937</v>
      </c>
      <c r="B2" t="s">
        <v>1938</v>
      </c>
      <c r="C2" t="s">
        <v>1939</v>
      </c>
      <c r="D2" t="s">
        <v>1940</v>
      </c>
      <c r="E2" t="s">
        <v>1941</v>
      </c>
      <c r="F2">
        <v>2019</v>
      </c>
      <c r="G2">
        <v>0</v>
      </c>
      <c r="H2">
        <v>0</v>
      </c>
      <c r="I2">
        <v>0</v>
      </c>
      <c r="J2">
        <v>0</v>
      </c>
      <c r="K2">
        <v>1.1000000000000001</v>
      </c>
      <c r="L2">
        <v>0.1</v>
      </c>
      <c r="M2" t="s">
        <v>1942</v>
      </c>
    </row>
    <row r="3" spans="1:13">
      <c r="A3" t="s">
        <v>1937</v>
      </c>
      <c r="B3" t="s">
        <v>1938</v>
      </c>
      <c r="C3" t="s">
        <v>1943</v>
      </c>
      <c r="D3" t="s">
        <v>1940</v>
      </c>
      <c r="E3" t="s">
        <v>1944</v>
      </c>
      <c r="F3">
        <v>2019</v>
      </c>
      <c r="G3">
        <v>0</v>
      </c>
      <c r="H3">
        <v>0</v>
      </c>
      <c r="I3">
        <v>0</v>
      </c>
      <c r="J3">
        <v>0</v>
      </c>
      <c r="K3">
        <v>1.5</v>
      </c>
      <c r="L3">
        <v>0.5</v>
      </c>
      <c r="M3" t="s">
        <v>1942</v>
      </c>
    </row>
    <row r="4" spans="1:13">
      <c r="A4" t="s">
        <v>1937</v>
      </c>
      <c r="B4" t="s">
        <v>1938</v>
      </c>
      <c r="C4" t="s">
        <v>1945</v>
      </c>
      <c r="D4" t="s">
        <v>1940</v>
      </c>
      <c r="E4" t="s">
        <v>1946</v>
      </c>
      <c r="F4">
        <v>2019</v>
      </c>
      <c r="G4">
        <v>0</v>
      </c>
      <c r="H4">
        <v>0</v>
      </c>
      <c r="I4">
        <v>0</v>
      </c>
      <c r="J4">
        <v>0</v>
      </c>
      <c r="K4">
        <v>1.5</v>
      </c>
      <c r="L4">
        <v>0.5</v>
      </c>
      <c r="M4" t="s">
        <v>1942</v>
      </c>
    </row>
    <row r="5" spans="1:13">
      <c r="A5" t="s">
        <v>1937</v>
      </c>
      <c r="B5" t="s">
        <v>1938</v>
      </c>
      <c r="C5" t="s">
        <v>1947</v>
      </c>
      <c r="D5" t="s">
        <v>1940</v>
      </c>
      <c r="E5" t="s">
        <v>1948</v>
      </c>
      <c r="F5">
        <v>2019</v>
      </c>
      <c r="G5">
        <v>0</v>
      </c>
      <c r="H5">
        <v>0</v>
      </c>
      <c r="I5">
        <v>0</v>
      </c>
      <c r="J5">
        <v>0</v>
      </c>
      <c r="K5">
        <v>1.5</v>
      </c>
      <c r="L5">
        <v>0.5</v>
      </c>
      <c r="M5" t="s">
        <v>1942</v>
      </c>
    </row>
    <row r="6" spans="1:13">
      <c r="A6" t="s">
        <v>1937</v>
      </c>
      <c r="B6" t="s">
        <v>1938</v>
      </c>
      <c r="C6" t="s">
        <v>1949</v>
      </c>
      <c r="D6" t="s">
        <v>1940</v>
      </c>
      <c r="E6" t="s">
        <v>1950</v>
      </c>
      <c r="F6">
        <v>2019</v>
      </c>
      <c r="G6">
        <v>0</v>
      </c>
      <c r="H6">
        <v>0</v>
      </c>
      <c r="I6">
        <v>0</v>
      </c>
      <c r="J6">
        <v>0</v>
      </c>
      <c r="K6">
        <v>1.1000000000000001</v>
      </c>
      <c r="L6">
        <v>0.1</v>
      </c>
      <c r="M6" t="s">
        <v>1942</v>
      </c>
    </row>
    <row r="7" spans="1:13">
      <c r="A7" t="s">
        <v>1937</v>
      </c>
      <c r="B7" t="s">
        <v>1938</v>
      </c>
      <c r="C7" t="s">
        <v>1951</v>
      </c>
      <c r="D7" t="s">
        <v>1940</v>
      </c>
      <c r="E7" t="s">
        <v>1952</v>
      </c>
      <c r="F7">
        <v>2019</v>
      </c>
      <c r="G7">
        <v>0</v>
      </c>
      <c r="H7">
        <v>0</v>
      </c>
      <c r="I7">
        <v>0</v>
      </c>
      <c r="J7">
        <v>0</v>
      </c>
      <c r="K7">
        <v>0.63</v>
      </c>
      <c r="L7">
        <v>0.5</v>
      </c>
      <c r="M7" t="s">
        <v>1942</v>
      </c>
    </row>
    <row r="8" spans="1:13">
      <c r="A8" t="s">
        <v>1937</v>
      </c>
      <c r="B8" t="s">
        <v>1938</v>
      </c>
      <c r="C8" t="s">
        <v>1953</v>
      </c>
      <c r="D8" t="s">
        <v>1940</v>
      </c>
      <c r="E8" t="s">
        <v>1954</v>
      </c>
      <c r="F8">
        <v>2019</v>
      </c>
      <c r="G8">
        <v>0</v>
      </c>
      <c r="H8">
        <v>0</v>
      </c>
      <c r="I8">
        <v>0</v>
      </c>
      <c r="J8">
        <v>0</v>
      </c>
      <c r="K8">
        <v>2</v>
      </c>
      <c r="L8">
        <v>0.3</v>
      </c>
      <c r="M8" t="s">
        <v>1942</v>
      </c>
    </row>
    <row r="9" spans="1:13">
      <c r="A9" t="s">
        <v>1937</v>
      </c>
      <c r="B9" t="s">
        <v>1938</v>
      </c>
      <c r="C9" t="s">
        <v>1955</v>
      </c>
      <c r="D9" t="s">
        <v>1940</v>
      </c>
      <c r="E9" t="s">
        <v>1956</v>
      </c>
      <c r="F9">
        <v>2019</v>
      </c>
      <c r="G9">
        <v>0</v>
      </c>
      <c r="H9">
        <v>0</v>
      </c>
      <c r="I9">
        <v>0</v>
      </c>
      <c r="J9">
        <v>0</v>
      </c>
      <c r="K9">
        <v>1.2</v>
      </c>
      <c r="L9">
        <v>0.8</v>
      </c>
      <c r="M9" t="s">
        <v>1942</v>
      </c>
    </row>
    <row r="10" spans="1:13">
      <c r="A10" t="s">
        <v>1937</v>
      </c>
      <c r="B10" t="s">
        <v>1938</v>
      </c>
      <c r="C10" t="s">
        <v>1957</v>
      </c>
      <c r="D10" t="s">
        <v>1940</v>
      </c>
      <c r="E10" t="s">
        <v>1958</v>
      </c>
      <c r="F10">
        <v>2019</v>
      </c>
      <c r="G10">
        <v>0</v>
      </c>
      <c r="H10">
        <v>0</v>
      </c>
      <c r="I10">
        <v>0</v>
      </c>
      <c r="J10">
        <v>0</v>
      </c>
      <c r="K10">
        <v>1.4</v>
      </c>
      <c r="L10">
        <v>0.6</v>
      </c>
      <c r="M10" t="s">
        <v>1942</v>
      </c>
    </row>
    <row r="11" spans="1:13">
      <c r="A11" t="s">
        <v>1937</v>
      </c>
      <c r="B11" t="s">
        <v>1938</v>
      </c>
      <c r="C11" t="s">
        <v>1959</v>
      </c>
      <c r="D11" t="s">
        <v>1940</v>
      </c>
      <c r="E11" t="s">
        <v>1960</v>
      </c>
      <c r="F11">
        <v>2019</v>
      </c>
      <c r="G11">
        <v>0</v>
      </c>
      <c r="H11">
        <v>0</v>
      </c>
      <c r="I11">
        <v>0</v>
      </c>
      <c r="J11">
        <v>0</v>
      </c>
      <c r="K11">
        <v>1.9</v>
      </c>
      <c r="L11">
        <v>0.2</v>
      </c>
      <c r="M11" t="s">
        <v>1942</v>
      </c>
    </row>
    <row r="12" spans="1:13">
      <c r="A12" t="s">
        <v>1937</v>
      </c>
      <c r="B12" t="s">
        <v>1938</v>
      </c>
      <c r="C12" t="s">
        <v>1961</v>
      </c>
      <c r="D12" t="s">
        <v>1940</v>
      </c>
      <c r="E12" t="s">
        <v>1962</v>
      </c>
      <c r="F12">
        <v>2019</v>
      </c>
      <c r="G12">
        <v>0</v>
      </c>
      <c r="H12">
        <v>0</v>
      </c>
      <c r="I12">
        <v>0</v>
      </c>
      <c r="J12">
        <v>0</v>
      </c>
      <c r="K12">
        <v>0.73</v>
      </c>
      <c r="L12">
        <v>0.5</v>
      </c>
      <c r="M12" t="s">
        <v>1942</v>
      </c>
    </row>
    <row r="13" spans="1:13">
      <c r="A13" t="s">
        <v>1937</v>
      </c>
      <c r="B13" t="s">
        <v>1938</v>
      </c>
      <c r="C13" t="s">
        <v>1963</v>
      </c>
      <c r="D13" t="s">
        <v>1940</v>
      </c>
      <c r="E13" t="s">
        <v>1964</v>
      </c>
      <c r="F13">
        <v>2019</v>
      </c>
      <c r="G13">
        <v>0</v>
      </c>
      <c r="H13">
        <v>0</v>
      </c>
      <c r="I13">
        <v>0</v>
      </c>
      <c r="J13">
        <v>0</v>
      </c>
      <c r="K13">
        <v>0.72</v>
      </c>
      <c r="L13">
        <v>0.5</v>
      </c>
      <c r="M13" t="s">
        <v>1942</v>
      </c>
    </row>
    <row r="14" spans="1:13">
      <c r="A14" t="s">
        <v>1937</v>
      </c>
      <c r="B14" t="s">
        <v>1938</v>
      </c>
      <c r="C14" t="s">
        <v>1965</v>
      </c>
      <c r="D14" t="s">
        <v>1940</v>
      </c>
      <c r="E14" t="s">
        <v>1966</v>
      </c>
      <c r="F14">
        <v>2019</v>
      </c>
      <c r="G14">
        <v>0</v>
      </c>
      <c r="H14">
        <v>0</v>
      </c>
      <c r="I14">
        <v>0</v>
      </c>
      <c r="J14">
        <v>0</v>
      </c>
      <c r="K14">
        <v>0.68</v>
      </c>
      <c r="L14">
        <v>0.5</v>
      </c>
      <c r="M14" t="s">
        <v>1942</v>
      </c>
    </row>
    <row r="15" spans="1:13">
      <c r="A15" t="s">
        <v>1937</v>
      </c>
      <c r="B15" t="s">
        <v>1938</v>
      </c>
      <c r="C15" t="s">
        <v>1967</v>
      </c>
      <c r="D15" t="s">
        <v>1940</v>
      </c>
      <c r="E15" t="s">
        <v>1968</v>
      </c>
      <c r="F15">
        <v>2019</v>
      </c>
      <c r="G15">
        <v>0</v>
      </c>
      <c r="H15">
        <v>0</v>
      </c>
      <c r="I15">
        <v>0</v>
      </c>
      <c r="J15">
        <v>0</v>
      </c>
      <c r="K15">
        <v>0.77</v>
      </c>
      <c r="L15">
        <v>0.4</v>
      </c>
      <c r="M15" t="s">
        <v>1942</v>
      </c>
    </row>
    <row r="16" spans="1:13">
      <c r="A16" t="s">
        <v>1937</v>
      </c>
      <c r="B16" t="s">
        <v>1938</v>
      </c>
      <c r="C16" t="s">
        <v>1969</v>
      </c>
      <c r="D16" t="s">
        <v>1940</v>
      </c>
      <c r="E16" t="s">
        <v>1970</v>
      </c>
      <c r="F16">
        <v>2019</v>
      </c>
      <c r="G16">
        <v>0</v>
      </c>
      <c r="H16">
        <v>0</v>
      </c>
      <c r="I16">
        <v>0</v>
      </c>
      <c r="J16">
        <v>0</v>
      </c>
      <c r="K16">
        <v>0.73</v>
      </c>
      <c r="L16">
        <v>0.5</v>
      </c>
      <c r="M16" t="s">
        <v>1942</v>
      </c>
    </row>
    <row r="17" spans="1:13">
      <c r="A17" t="s">
        <v>1937</v>
      </c>
      <c r="B17" t="s">
        <v>1938</v>
      </c>
      <c r="C17" t="s">
        <v>1971</v>
      </c>
      <c r="D17" t="s">
        <v>1940</v>
      </c>
      <c r="E17" t="s">
        <v>1972</v>
      </c>
      <c r="F17">
        <v>2019</v>
      </c>
      <c r="G17">
        <v>0</v>
      </c>
      <c r="H17">
        <v>0</v>
      </c>
      <c r="I17">
        <v>0</v>
      </c>
      <c r="J17">
        <v>0</v>
      </c>
      <c r="K17">
        <v>0.73</v>
      </c>
      <c r="L17">
        <v>0.5</v>
      </c>
      <c r="M17" t="s">
        <v>1942</v>
      </c>
    </row>
    <row r="18" spans="1:13">
      <c r="A18" t="s">
        <v>1937</v>
      </c>
      <c r="B18" t="s">
        <v>1938</v>
      </c>
      <c r="C18" t="s">
        <v>1973</v>
      </c>
      <c r="D18" t="s">
        <v>1940</v>
      </c>
      <c r="E18" t="s">
        <v>1974</v>
      </c>
      <c r="F18">
        <v>2019</v>
      </c>
      <c r="G18">
        <v>0</v>
      </c>
      <c r="H18">
        <v>0</v>
      </c>
      <c r="I18">
        <v>0</v>
      </c>
      <c r="J18">
        <v>0</v>
      </c>
      <c r="K18">
        <v>0.84</v>
      </c>
      <c r="L18">
        <v>0.2</v>
      </c>
      <c r="M18" t="s">
        <v>1942</v>
      </c>
    </row>
    <row r="19" spans="1:13">
      <c r="A19" t="s">
        <v>1937</v>
      </c>
      <c r="B19" t="s">
        <v>1938</v>
      </c>
      <c r="C19" t="s">
        <v>1975</v>
      </c>
      <c r="D19" t="s">
        <v>1940</v>
      </c>
      <c r="E19" t="s">
        <v>1976</v>
      </c>
      <c r="F19">
        <v>2019</v>
      </c>
      <c r="G19">
        <v>0</v>
      </c>
      <c r="H19">
        <v>0</v>
      </c>
      <c r="I19">
        <v>0</v>
      </c>
      <c r="J19">
        <v>0</v>
      </c>
      <c r="K19">
        <v>0.55000000000000004</v>
      </c>
      <c r="L19">
        <v>0.5</v>
      </c>
      <c r="M19" t="s">
        <v>1942</v>
      </c>
    </row>
    <row r="20" spans="1:13">
      <c r="A20" t="s">
        <v>1937</v>
      </c>
      <c r="B20" t="s">
        <v>1938</v>
      </c>
      <c r="C20" t="s">
        <v>1977</v>
      </c>
      <c r="D20" t="s">
        <v>1940</v>
      </c>
      <c r="E20" t="s">
        <v>1978</v>
      </c>
      <c r="F20">
        <v>2019</v>
      </c>
      <c r="G20">
        <v>0</v>
      </c>
      <c r="H20">
        <v>0</v>
      </c>
      <c r="I20">
        <v>0</v>
      </c>
      <c r="J20">
        <v>0</v>
      </c>
      <c r="K20">
        <v>0.55000000000000004</v>
      </c>
      <c r="L20">
        <v>0.5</v>
      </c>
      <c r="M20" t="s">
        <v>1942</v>
      </c>
    </row>
    <row r="21" spans="1:13">
      <c r="A21" t="s">
        <v>1937</v>
      </c>
      <c r="B21" t="s">
        <v>1938</v>
      </c>
      <c r="C21" t="s">
        <v>1979</v>
      </c>
      <c r="D21" t="s">
        <v>1940</v>
      </c>
      <c r="E21" t="s">
        <v>4939</v>
      </c>
      <c r="F21">
        <v>2019</v>
      </c>
      <c r="G21">
        <v>0</v>
      </c>
      <c r="H21">
        <v>0</v>
      </c>
      <c r="I21">
        <v>0</v>
      </c>
      <c r="J21">
        <v>0</v>
      </c>
      <c r="K21">
        <v>0.7</v>
      </c>
      <c r="L21">
        <v>0.4</v>
      </c>
      <c r="M21" t="s">
        <v>1942</v>
      </c>
    </row>
    <row r="22" spans="1:13">
      <c r="A22" t="s">
        <v>1937</v>
      </c>
      <c r="B22" t="s">
        <v>1938</v>
      </c>
      <c r="C22" t="s">
        <v>1980</v>
      </c>
      <c r="D22" t="s">
        <v>1940</v>
      </c>
      <c r="E22" t="s">
        <v>1981</v>
      </c>
      <c r="F22">
        <v>2019</v>
      </c>
      <c r="G22">
        <v>0</v>
      </c>
      <c r="H22">
        <v>0</v>
      </c>
      <c r="I22">
        <v>0</v>
      </c>
      <c r="J22">
        <v>0</v>
      </c>
      <c r="K22">
        <v>0.55000000000000004</v>
      </c>
      <c r="L22">
        <v>0.4</v>
      </c>
      <c r="M22" t="s">
        <v>1942</v>
      </c>
    </row>
    <row r="23" spans="1:13">
      <c r="A23" t="s">
        <v>1937</v>
      </c>
      <c r="B23" t="s">
        <v>1938</v>
      </c>
      <c r="C23" t="s">
        <v>1982</v>
      </c>
      <c r="D23" t="s">
        <v>1940</v>
      </c>
      <c r="E23" t="s">
        <v>1983</v>
      </c>
      <c r="F23">
        <v>2019</v>
      </c>
      <c r="G23">
        <v>0</v>
      </c>
      <c r="H23">
        <v>0</v>
      </c>
      <c r="I23">
        <v>0</v>
      </c>
      <c r="J23">
        <v>0</v>
      </c>
      <c r="K23">
        <v>0.62</v>
      </c>
      <c r="L23">
        <v>0.5</v>
      </c>
      <c r="M23" t="s">
        <v>1942</v>
      </c>
    </row>
    <row r="24" spans="1:13">
      <c r="A24" t="s">
        <v>1937</v>
      </c>
      <c r="B24" t="s">
        <v>1938</v>
      </c>
      <c r="C24" t="s">
        <v>1984</v>
      </c>
      <c r="D24" t="s">
        <v>1940</v>
      </c>
      <c r="E24" t="s">
        <v>1985</v>
      </c>
      <c r="F24">
        <v>2019</v>
      </c>
      <c r="G24">
        <v>0</v>
      </c>
      <c r="H24">
        <v>0</v>
      </c>
      <c r="I24">
        <v>0</v>
      </c>
      <c r="J24">
        <v>0</v>
      </c>
      <c r="K24">
        <v>0.7</v>
      </c>
      <c r="L24">
        <v>0.4</v>
      </c>
      <c r="M24" t="s">
        <v>1942</v>
      </c>
    </row>
    <row r="25" spans="1:13">
      <c r="A25" t="s">
        <v>1937</v>
      </c>
      <c r="B25" t="s">
        <v>1938</v>
      </c>
      <c r="C25" t="s">
        <v>1986</v>
      </c>
      <c r="D25" t="s">
        <v>1940</v>
      </c>
      <c r="E25" t="s">
        <v>1987</v>
      </c>
      <c r="F25">
        <v>2019</v>
      </c>
      <c r="G25">
        <v>0</v>
      </c>
      <c r="H25">
        <v>0</v>
      </c>
      <c r="I25">
        <v>0</v>
      </c>
      <c r="J25">
        <v>0</v>
      </c>
      <c r="K25">
        <v>0.32</v>
      </c>
      <c r="L25">
        <v>0.2</v>
      </c>
      <c r="M25" t="s">
        <v>1942</v>
      </c>
    </row>
    <row r="26" spans="1:13">
      <c r="A26" t="s">
        <v>1937</v>
      </c>
      <c r="B26" t="s">
        <v>1938</v>
      </c>
      <c r="C26" t="s">
        <v>1988</v>
      </c>
      <c r="D26" t="s">
        <v>1940</v>
      </c>
      <c r="E26" t="s">
        <v>1989</v>
      </c>
      <c r="F26">
        <v>2019</v>
      </c>
      <c r="G26">
        <v>0</v>
      </c>
      <c r="H26">
        <v>0</v>
      </c>
      <c r="I26">
        <v>0</v>
      </c>
      <c r="J26">
        <v>0</v>
      </c>
      <c r="K26">
        <v>0.32</v>
      </c>
      <c r="L26">
        <v>0.2</v>
      </c>
      <c r="M26" t="s">
        <v>1942</v>
      </c>
    </row>
    <row r="27" spans="1:13">
      <c r="A27" t="s">
        <v>1937</v>
      </c>
      <c r="B27" t="s">
        <v>1938</v>
      </c>
      <c r="C27" t="s">
        <v>1990</v>
      </c>
      <c r="D27" t="s">
        <v>1940</v>
      </c>
      <c r="E27" t="s">
        <v>1991</v>
      </c>
      <c r="F27">
        <v>2019</v>
      </c>
      <c r="G27">
        <v>0</v>
      </c>
      <c r="H27">
        <v>0</v>
      </c>
      <c r="I27">
        <v>0</v>
      </c>
      <c r="J27">
        <v>0</v>
      </c>
      <c r="K27">
        <v>0.34</v>
      </c>
      <c r="L27">
        <v>0.2</v>
      </c>
      <c r="M27" t="s">
        <v>1942</v>
      </c>
    </row>
    <row r="28" spans="1:13">
      <c r="A28" t="s">
        <v>1937</v>
      </c>
      <c r="B28" t="s">
        <v>1938</v>
      </c>
      <c r="C28" t="s">
        <v>1992</v>
      </c>
      <c r="D28" t="s">
        <v>1940</v>
      </c>
      <c r="E28" t="s">
        <v>1993</v>
      </c>
      <c r="F28">
        <v>2019</v>
      </c>
      <c r="G28">
        <v>0</v>
      </c>
      <c r="H28">
        <v>0</v>
      </c>
      <c r="I28">
        <v>0</v>
      </c>
      <c r="J28">
        <v>0</v>
      </c>
      <c r="K28">
        <v>0.34</v>
      </c>
      <c r="L28">
        <v>0.2</v>
      </c>
      <c r="M28" t="s">
        <v>1942</v>
      </c>
    </row>
    <row r="29" spans="1:13">
      <c r="A29" t="s">
        <v>1937</v>
      </c>
      <c r="B29" t="s">
        <v>1938</v>
      </c>
      <c r="C29" t="s">
        <v>1994</v>
      </c>
      <c r="D29" t="s">
        <v>1940</v>
      </c>
      <c r="E29" t="s">
        <v>1995</v>
      </c>
      <c r="F29">
        <v>2019</v>
      </c>
      <c r="G29">
        <v>0</v>
      </c>
      <c r="H29">
        <v>0</v>
      </c>
      <c r="I29">
        <v>0</v>
      </c>
      <c r="J29">
        <v>0</v>
      </c>
      <c r="K29">
        <v>0.25</v>
      </c>
      <c r="L29">
        <v>0.4</v>
      </c>
      <c r="M29" t="s">
        <v>1942</v>
      </c>
    </row>
    <row r="30" spans="1:13">
      <c r="A30" t="s">
        <v>1937</v>
      </c>
      <c r="B30" t="s">
        <v>1938</v>
      </c>
      <c r="C30" t="s">
        <v>1996</v>
      </c>
      <c r="D30" t="s">
        <v>1940</v>
      </c>
      <c r="E30" t="s">
        <v>1997</v>
      </c>
      <c r="F30">
        <v>2019</v>
      </c>
      <c r="G30">
        <v>0</v>
      </c>
      <c r="H30">
        <v>0</v>
      </c>
      <c r="I30">
        <v>0</v>
      </c>
      <c r="J30">
        <v>0</v>
      </c>
      <c r="K30">
        <v>0.21</v>
      </c>
      <c r="L30">
        <v>0.2</v>
      </c>
      <c r="M30" t="s">
        <v>1942</v>
      </c>
    </row>
    <row r="31" spans="1:13">
      <c r="A31" t="s">
        <v>1937</v>
      </c>
      <c r="B31" t="s">
        <v>1938</v>
      </c>
      <c r="C31" t="s">
        <v>1998</v>
      </c>
      <c r="D31" t="s">
        <v>1940</v>
      </c>
      <c r="E31" t="s">
        <v>1999</v>
      </c>
      <c r="F31">
        <v>2019</v>
      </c>
      <c r="G31">
        <v>0</v>
      </c>
      <c r="H31">
        <v>0</v>
      </c>
      <c r="I31">
        <v>0</v>
      </c>
      <c r="J31">
        <v>0</v>
      </c>
      <c r="K31">
        <v>0.23</v>
      </c>
      <c r="L31">
        <v>0.6</v>
      </c>
      <c r="M31" t="s">
        <v>1942</v>
      </c>
    </row>
    <row r="32" spans="1:13">
      <c r="A32" t="s">
        <v>1937</v>
      </c>
      <c r="B32" t="s">
        <v>1938</v>
      </c>
      <c r="C32" t="s">
        <v>2000</v>
      </c>
      <c r="D32" t="s">
        <v>1940</v>
      </c>
      <c r="E32" t="s">
        <v>2001</v>
      </c>
      <c r="F32">
        <v>2019</v>
      </c>
      <c r="G32">
        <v>0</v>
      </c>
      <c r="H32">
        <v>0</v>
      </c>
      <c r="I32">
        <v>0</v>
      </c>
      <c r="J32">
        <v>0</v>
      </c>
      <c r="K32">
        <v>0.23</v>
      </c>
      <c r="L32">
        <v>0.6</v>
      </c>
      <c r="M32" t="s">
        <v>1942</v>
      </c>
    </row>
    <row r="33" spans="1:13">
      <c r="A33" t="s">
        <v>1937</v>
      </c>
      <c r="B33" t="s">
        <v>1938</v>
      </c>
      <c r="C33" t="s">
        <v>2002</v>
      </c>
      <c r="D33" t="s">
        <v>1940</v>
      </c>
      <c r="E33" t="s">
        <v>2003</v>
      </c>
      <c r="F33">
        <v>2019</v>
      </c>
      <c r="G33">
        <v>0</v>
      </c>
      <c r="H33">
        <v>0</v>
      </c>
      <c r="I33">
        <v>0</v>
      </c>
      <c r="J33">
        <v>0</v>
      </c>
      <c r="K33">
        <v>0.5</v>
      </c>
      <c r="L33">
        <v>0.2</v>
      </c>
      <c r="M33" t="s">
        <v>1942</v>
      </c>
    </row>
    <row r="34" spans="1:13">
      <c r="A34" t="s">
        <v>1937</v>
      </c>
      <c r="B34" t="s">
        <v>1938</v>
      </c>
      <c r="C34" t="s">
        <v>2004</v>
      </c>
      <c r="D34" t="s">
        <v>1940</v>
      </c>
      <c r="E34" t="s">
        <v>2005</v>
      </c>
      <c r="F34">
        <v>2019</v>
      </c>
      <c r="G34">
        <v>0</v>
      </c>
      <c r="H34">
        <v>0</v>
      </c>
      <c r="I34">
        <v>0</v>
      </c>
      <c r="J34">
        <v>0</v>
      </c>
      <c r="K34">
        <v>0.42</v>
      </c>
      <c r="L34">
        <v>0.2</v>
      </c>
      <c r="M34" t="s">
        <v>1942</v>
      </c>
    </row>
    <row r="35" spans="1:13">
      <c r="A35" t="s">
        <v>1937</v>
      </c>
      <c r="B35" t="s">
        <v>1938</v>
      </c>
      <c r="C35" t="s">
        <v>2006</v>
      </c>
      <c r="D35" t="s">
        <v>1940</v>
      </c>
      <c r="E35" t="s">
        <v>2007</v>
      </c>
      <c r="F35">
        <v>2019</v>
      </c>
      <c r="G35">
        <v>0</v>
      </c>
      <c r="H35">
        <v>0</v>
      </c>
      <c r="I35">
        <v>0</v>
      </c>
      <c r="J35">
        <v>0</v>
      </c>
      <c r="K35">
        <v>0.42</v>
      </c>
      <c r="L35">
        <v>0.2</v>
      </c>
      <c r="M35" t="s">
        <v>1942</v>
      </c>
    </row>
    <row r="36" spans="1:13">
      <c r="A36" t="s">
        <v>1937</v>
      </c>
      <c r="B36" t="s">
        <v>1938</v>
      </c>
      <c r="C36" t="s">
        <v>2008</v>
      </c>
      <c r="D36" t="s">
        <v>1940</v>
      </c>
      <c r="E36" t="s">
        <v>2009</v>
      </c>
      <c r="F36">
        <v>2019</v>
      </c>
      <c r="G36">
        <v>0</v>
      </c>
      <c r="H36">
        <v>0</v>
      </c>
      <c r="I36">
        <v>0</v>
      </c>
      <c r="J36">
        <v>0</v>
      </c>
      <c r="K36">
        <v>0.23</v>
      </c>
      <c r="L36">
        <v>0.6</v>
      </c>
      <c r="M36" t="s">
        <v>1942</v>
      </c>
    </row>
    <row r="37" spans="1:13">
      <c r="A37" t="s">
        <v>1937</v>
      </c>
      <c r="B37" t="s">
        <v>1938</v>
      </c>
      <c r="C37" t="s">
        <v>2010</v>
      </c>
      <c r="D37" t="s">
        <v>1940</v>
      </c>
      <c r="E37" t="s">
        <v>2011</v>
      </c>
      <c r="F37">
        <v>2019</v>
      </c>
      <c r="G37">
        <v>0</v>
      </c>
      <c r="H37">
        <v>0</v>
      </c>
      <c r="I37">
        <v>0</v>
      </c>
      <c r="J37">
        <v>0</v>
      </c>
      <c r="K37">
        <v>0.68</v>
      </c>
      <c r="L37">
        <v>0.3</v>
      </c>
      <c r="M37" t="s">
        <v>1942</v>
      </c>
    </row>
    <row r="38" spans="1:13">
      <c r="A38" t="s">
        <v>1937</v>
      </c>
      <c r="B38" t="s">
        <v>1938</v>
      </c>
      <c r="C38" t="s">
        <v>2012</v>
      </c>
      <c r="D38" t="s">
        <v>1940</v>
      </c>
      <c r="E38" t="s">
        <v>2013</v>
      </c>
      <c r="F38">
        <v>2019</v>
      </c>
      <c r="G38">
        <v>0</v>
      </c>
      <c r="H38">
        <v>0</v>
      </c>
      <c r="I38">
        <v>0</v>
      </c>
      <c r="J38">
        <v>0</v>
      </c>
      <c r="K38">
        <v>0.67</v>
      </c>
      <c r="L38">
        <v>0.3</v>
      </c>
      <c r="M38" t="s">
        <v>1942</v>
      </c>
    </row>
    <row r="39" spans="1:13">
      <c r="A39" t="s">
        <v>1937</v>
      </c>
      <c r="B39" t="s">
        <v>1938</v>
      </c>
      <c r="C39" t="s">
        <v>2014</v>
      </c>
      <c r="D39" t="s">
        <v>1940</v>
      </c>
      <c r="E39" t="s">
        <v>2015</v>
      </c>
      <c r="F39">
        <v>2019</v>
      </c>
      <c r="G39">
        <v>0</v>
      </c>
      <c r="H39">
        <v>0</v>
      </c>
      <c r="I39">
        <v>0</v>
      </c>
      <c r="J39">
        <v>0</v>
      </c>
      <c r="K39">
        <v>0.7</v>
      </c>
      <c r="L39">
        <v>0.3</v>
      </c>
      <c r="M39" t="s">
        <v>1942</v>
      </c>
    </row>
    <row r="40" spans="1:13">
      <c r="A40" t="s">
        <v>1937</v>
      </c>
      <c r="B40" t="s">
        <v>1938</v>
      </c>
      <c r="C40" t="s">
        <v>2016</v>
      </c>
      <c r="D40" t="s">
        <v>1940</v>
      </c>
      <c r="E40" t="s">
        <v>4926</v>
      </c>
      <c r="F40">
        <v>2019</v>
      </c>
      <c r="G40">
        <v>0</v>
      </c>
      <c r="H40">
        <v>0</v>
      </c>
      <c r="I40">
        <v>0</v>
      </c>
      <c r="J40">
        <v>0</v>
      </c>
      <c r="K40">
        <v>0.74</v>
      </c>
      <c r="L40">
        <v>0.4</v>
      </c>
      <c r="M40" t="s">
        <v>1942</v>
      </c>
    </row>
    <row r="41" spans="1:13">
      <c r="A41" t="s">
        <v>1937</v>
      </c>
      <c r="B41" t="s">
        <v>1938</v>
      </c>
      <c r="C41" t="s">
        <v>2017</v>
      </c>
      <c r="D41" t="s">
        <v>1940</v>
      </c>
      <c r="E41" t="s">
        <v>2018</v>
      </c>
      <c r="F41">
        <v>2019</v>
      </c>
      <c r="G41">
        <v>0</v>
      </c>
      <c r="H41">
        <v>0</v>
      </c>
      <c r="I41">
        <v>0</v>
      </c>
      <c r="J41">
        <v>0</v>
      </c>
      <c r="K41">
        <v>0.63</v>
      </c>
      <c r="L41">
        <v>0.4</v>
      </c>
      <c r="M41" t="s">
        <v>1942</v>
      </c>
    </row>
    <row r="42" spans="1:13">
      <c r="A42" t="s">
        <v>1937</v>
      </c>
      <c r="B42" t="s">
        <v>1938</v>
      </c>
      <c r="C42" t="s">
        <v>2019</v>
      </c>
      <c r="D42" t="s">
        <v>1940</v>
      </c>
      <c r="E42" t="s">
        <v>2020</v>
      </c>
      <c r="F42">
        <v>2019</v>
      </c>
      <c r="G42">
        <v>0</v>
      </c>
      <c r="H42">
        <v>0</v>
      </c>
      <c r="I42">
        <v>0</v>
      </c>
      <c r="J42">
        <v>0</v>
      </c>
      <c r="K42">
        <v>0.49</v>
      </c>
      <c r="L42">
        <v>0.2</v>
      </c>
      <c r="M42" t="s">
        <v>1942</v>
      </c>
    </row>
    <row r="43" spans="1:13">
      <c r="A43" t="s">
        <v>1937</v>
      </c>
      <c r="B43" t="s">
        <v>1938</v>
      </c>
      <c r="C43" t="s">
        <v>2021</v>
      </c>
      <c r="D43" t="s">
        <v>1940</v>
      </c>
      <c r="E43" t="s">
        <v>2022</v>
      </c>
      <c r="F43">
        <v>2019</v>
      </c>
      <c r="G43">
        <v>0</v>
      </c>
      <c r="H43">
        <v>0</v>
      </c>
      <c r="I43">
        <v>0</v>
      </c>
      <c r="J43">
        <v>0</v>
      </c>
      <c r="K43">
        <v>0.49</v>
      </c>
      <c r="L43">
        <v>0.2</v>
      </c>
      <c r="M43" t="s">
        <v>1942</v>
      </c>
    </row>
    <row r="44" spans="1:13">
      <c r="A44" t="s">
        <v>1937</v>
      </c>
      <c r="B44" t="s">
        <v>1938</v>
      </c>
      <c r="C44" t="s">
        <v>2023</v>
      </c>
      <c r="D44" t="s">
        <v>1940</v>
      </c>
      <c r="E44" t="s">
        <v>2024</v>
      </c>
      <c r="F44">
        <v>2019</v>
      </c>
      <c r="G44">
        <v>0</v>
      </c>
      <c r="H44">
        <v>0</v>
      </c>
      <c r="I44">
        <v>0</v>
      </c>
      <c r="J44">
        <v>0</v>
      </c>
      <c r="K44">
        <v>0.59</v>
      </c>
      <c r="L44">
        <v>0.2</v>
      </c>
      <c r="M44" t="s">
        <v>1942</v>
      </c>
    </row>
    <row r="45" spans="1:13">
      <c r="A45" t="s">
        <v>1937</v>
      </c>
      <c r="B45" t="s">
        <v>1938</v>
      </c>
      <c r="C45" t="s">
        <v>2025</v>
      </c>
      <c r="D45" t="s">
        <v>1940</v>
      </c>
      <c r="E45" t="s">
        <v>2026</v>
      </c>
      <c r="F45">
        <v>2019</v>
      </c>
      <c r="G45">
        <v>0</v>
      </c>
      <c r="H45">
        <v>0</v>
      </c>
      <c r="I45">
        <v>0</v>
      </c>
      <c r="J45">
        <v>0</v>
      </c>
      <c r="K45">
        <v>0.35</v>
      </c>
      <c r="L45">
        <v>0.5</v>
      </c>
      <c r="M45" t="s">
        <v>1942</v>
      </c>
    </row>
    <row r="46" spans="1:13">
      <c r="A46" t="s">
        <v>1937</v>
      </c>
      <c r="B46" t="s">
        <v>1938</v>
      </c>
      <c r="C46" t="s">
        <v>2027</v>
      </c>
      <c r="D46" t="s">
        <v>1940</v>
      </c>
      <c r="E46" t="s">
        <v>2028</v>
      </c>
      <c r="F46">
        <v>2019</v>
      </c>
      <c r="G46">
        <v>0</v>
      </c>
      <c r="H46">
        <v>0</v>
      </c>
      <c r="I46">
        <v>0</v>
      </c>
      <c r="J46">
        <v>0</v>
      </c>
      <c r="K46">
        <v>0.24</v>
      </c>
      <c r="L46">
        <v>0.5</v>
      </c>
      <c r="M46" t="s">
        <v>1942</v>
      </c>
    </row>
    <row r="47" spans="1:13">
      <c r="A47" t="s">
        <v>1937</v>
      </c>
      <c r="B47" t="s">
        <v>1938</v>
      </c>
      <c r="C47" t="s">
        <v>2029</v>
      </c>
      <c r="D47" t="s">
        <v>1940</v>
      </c>
      <c r="E47" t="s">
        <v>2030</v>
      </c>
      <c r="F47">
        <v>2019</v>
      </c>
      <c r="G47">
        <v>0</v>
      </c>
      <c r="H47">
        <v>0</v>
      </c>
      <c r="I47">
        <v>0</v>
      </c>
      <c r="J47">
        <v>0</v>
      </c>
      <c r="K47">
        <v>0.24</v>
      </c>
      <c r="L47">
        <v>0.5</v>
      </c>
      <c r="M47" t="s">
        <v>1942</v>
      </c>
    </row>
    <row r="48" spans="1:13">
      <c r="A48" t="s">
        <v>1937</v>
      </c>
      <c r="B48" t="s">
        <v>1938</v>
      </c>
      <c r="C48" t="s">
        <v>2031</v>
      </c>
      <c r="D48" t="s">
        <v>1940</v>
      </c>
      <c r="E48" t="s">
        <v>2032</v>
      </c>
      <c r="F48">
        <v>2019</v>
      </c>
      <c r="G48">
        <v>0</v>
      </c>
      <c r="H48">
        <v>0</v>
      </c>
      <c r="I48">
        <v>0</v>
      </c>
      <c r="J48">
        <v>0</v>
      </c>
      <c r="K48">
        <v>0.24</v>
      </c>
      <c r="L48">
        <v>0.5</v>
      </c>
      <c r="M48" t="s">
        <v>1942</v>
      </c>
    </row>
    <row r="49" spans="1:13">
      <c r="A49" t="s">
        <v>1937</v>
      </c>
      <c r="B49" t="s">
        <v>1938</v>
      </c>
      <c r="C49" t="s">
        <v>2033</v>
      </c>
      <c r="D49" t="s">
        <v>1940</v>
      </c>
      <c r="E49" t="s">
        <v>2034</v>
      </c>
      <c r="F49">
        <v>2019</v>
      </c>
      <c r="G49">
        <v>0</v>
      </c>
      <c r="H49">
        <v>0</v>
      </c>
      <c r="I49">
        <v>0</v>
      </c>
      <c r="J49">
        <v>0</v>
      </c>
      <c r="K49">
        <v>0.6</v>
      </c>
      <c r="L49">
        <v>0.3</v>
      </c>
      <c r="M49" t="s">
        <v>1942</v>
      </c>
    </row>
    <row r="50" spans="1:13">
      <c r="A50" t="s">
        <v>1937</v>
      </c>
      <c r="B50" t="s">
        <v>1938</v>
      </c>
      <c r="C50" t="s">
        <v>2035</v>
      </c>
      <c r="D50" t="s">
        <v>1940</v>
      </c>
      <c r="E50" t="s">
        <v>2036</v>
      </c>
      <c r="F50">
        <v>2019</v>
      </c>
      <c r="G50">
        <v>0</v>
      </c>
      <c r="H50">
        <v>0</v>
      </c>
      <c r="I50">
        <v>0</v>
      </c>
      <c r="J50">
        <v>0</v>
      </c>
      <c r="K50">
        <v>0.55000000000000004</v>
      </c>
      <c r="L50">
        <v>0.1</v>
      </c>
      <c r="M50" t="s">
        <v>1942</v>
      </c>
    </row>
    <row r="51" spans="1:13">
      <c r="A51" t="s">
        <v>1937</v>
      </c>
      <c r="B51" t="s">
        <v>1938</v>
      </c>
      <c r="C51" t="s">
        <v>2037</v>
      </c>
      <c r="D51" t="s">
        <v>1940</v>
      </c>
      <c r="E51" t="s">
        <v>2038</v>
      </c>
      <c r="F51">
        <v>2019</v>
      </c>
      <c r="G51">
        <v>0</v>
      </c>
      <c r="H51">
        <v>0</v>
      </c>
      <c r="I51">
        <v>0</v>
      </c>
      <c r="J51">
        <v>0</v>
      </c>
      <c r="K51">
        <v>1.3</v>
      </c>
      <c r="L51">
        <v>0.4</v>
      </c>
      <c r="M51" t="s">
        <v>1942</v>
      </c>
    </row>
    <row r="52" spans="1:13">
      <c r="A52" t="s">
        <v>1937</v>
      </c>
      <c r="B52" t="s">
        <v>1938</v>
      </c>
      <c r="C52" t="s">
        <v>2039</v>
      </c>
      <c r="D52" t="s">
        <v>1940</v>
      </c>
      <c r="E52" t="s">
        <v>2040</v>
      </c>
      <c r="F52">
        <v>2019</v>
      </c>
      <c r="G52">
        <v>0</v>
      </c>
      <c r="H52">
        <v>0</v>
      </c>
      <c r="I52">
        <v>0</v>
      </c>
      <c r="J52">
        <v>0</v>
      </c>
      <c r="K52">
        <v>0.38</v>
      </c>
      <c r="L52">
        <v>0.4</v>
      </c>
      <c r="M52" t="s">
        <v>1942</v>
      </c>
    </row>
    <row r="53" spans="1:13">
      <c r="A53" t="s">
        <v>1937</v>
      </c>
      <c r="B53" t="s">
        <v>1938</v>
      </c>
      <c r="C53" t="s">
        <v>2041</v>
      </c>
      <c r="D53" t="s">
        <v>1940</v>
      </c>
      <c r="E53" t="s">
        <v>4927</v>
      </c>
      <c r="F53">
        <v>2019</v>
      </c>
      <c r="G53">
        <v>0</v>
      </c>
      <c r="H53">
        <v>0</v>
      </c>
      <c r="I53">
        <v>0</v>
      </c>
      <c r="J53">
        <v>0</v>
      </c>
      <c r="K53">
        <v>0.56000000000000005</v>
      </c>
      <c r="L53">
        <v>0.1</v>
      </c>
      <c r="M53" t="s">
        <v>1942</v>
      </c>
    </row>
    <row r="54" spans="1:13">
      <c r="A54" t="s">
        <v>1937</v>
      </c>
      <c r="B54" t="s">
        <v>1938</v>
      </c>
      <c r="C54" t="s">
        <v>2042</v>
      </c>
      <c r="D54" t="s">
        <v>1940</v>
      </c>
      <c r="E54" t="s">
        <v>4940</v>
      </c>
      <c r="F54">
        <v>2019</v>
      </c>
      <c r="G54">
        <v>0</v>
      </c>
      <c r="H54">
        <v>0</v>
      </c>
      <c r="I54">
        <v>0</v>
      </c>
      <c r="J54">
        <v>0</v>
      </c>
      <c r="K54">
        <v>0.49</v>
      </c>
      <c r="L54">
        <v>0.2</v>
      </c>
      <c r="M54" t="s">
        <v>1942</v>
      </c>
    </row>
    <row r="55" spans="1:13">
      <c r="A55" t="s">
        <v>1937</v>
      </c>
      <c r="B55" t="s">
        <v>1938</v>
      </c>
      <c r="C55" t="s">
        <v>2043</v>
      </c>
      <c r="D55" t="s">
        <v>1940</v>
      </c>
      <c r="E55" t="s">
        <v>4941</v>
      </c>
      <c r="F55">
        <v>2019</v>
      </c>
      <c r="G55">
        <v>0</v>
      </c>
      <c r="H55">
        <v>0</v>
      </c>
      <c r="I55">
        <v>0</v>
      </c>
      <c r="J55">
        <v>0</v>
      </c>
      <c r="K55">
        <v>0.51</v>
      </c>
      <c r="L55">
        <v>0.3</v>
      </c>
      <c r="M55" t="s">
        <v>1942</v>
      </c>
    </row>
    <row r="56" spans="1:13">
      <c r="A56" t="s">
        <v>1937</v>
      </c>
      <c r="B56" t="s">
        <v>1938</v>
      </c>
      <c r="C56" t="s">
        <v>2044</v>
      </c>
      <c r="D56" t="s">
        <v>1940</v>
      </c>
      <c r="E56" t="s">
        <v>2045</v>
      </c>
      <c r="F56">
        <v>2019</v>
      </c>
      <c r="G56">
        <v>0</v>
      </c>
      <c r="H56">
        <v>0</v>
      </c>
      <c r="I56">
        <v>0</v>
      </c>
      <c r="J56">
        <v>0</v>
      </c>
      <c r="K56">
        <v>0.51</v>
      </c>
      <c r="L56">
        <v>0.6</v>
      </c>
      <c r="M56" t="s">
        <v>1942</v>
      </c>
    </row>
    <row r="57" spans="1:13">
      <c r="A57" t="s">
        <v>1937</v>
      </c>
      <c r="B57" t="s">
        <v>1938</v>
      </c>
      <c r="C57" t="s">
        <v>2046</v>
      </c>
      <c r="D57" t="s">
        <v>1940</v>
      </c>
      <c r="E57" t="s">
        <v>2047</v>
      </c>
      <c r="F57">
        <v>2019</v>
      </c>
      <c r="G57">
        <v>0</v>
      </c>
      <c r="H57">
        <v>0</v>
      </c>
      <c r="I57">
        <v>0</v>
      </c>
      <c r="J57">
        <v>0</v>
      </c>
      <c r="K57">
        <v>0.67</v>
      </c>
      <c r="L57">
        <v>0.1</v>
      </c>
      <c r="M57" t="s">
        <v>1942</v>
      </c>
    </row>
    <row r="58" spans="1:13">
      <c r="A58" t="s">
        <v>1937</v>
      </c>
      <c r="B58" t="s">
        <v>1938</v>
      </c>
      <c r="C58" t="s">
        <v>2048</v>
      </c>
      <c r="D58" t="s">
        <v>1940</v>
      </c>
      <c r="E58" t="s">
        <v>2049</v>
      </c>
      <c r="F58">
        <v>2019</v>
      </c>
      <c r="G58">
        <v>0</v>
      </c>
      <c r="H58">
        <v>0</v>
      </c>
      <c r="I58">
        <v>0</v>
      </c>
      <c r="J58">
        <v>0</v>
      </c>
      <c r="K58">
        <v>0.69</v>
      </c>
      <c r="L58">
        <v>0.5</v>
      </c>
      <c r="M58" t="s">
        <v>1942</v>
      </c>
    </row>
    <row r="59" spans="1:13">
      <c r="A59" t="s">
        <v>1937</v>
      </c>
      <c r="B59" t="s">
        <v>1938</v>
      </c>
      <c r="C59" t="s">
        <v>2050</v>
      </c>
      <c r="D59" t="s">
        <v>1940</v>
      </c>
      <c r="E59" t="s">
        <v>2051</v>
      </c>
      <c r="F59">
        <v>2019</v>
      </c>
      <c r="G59">
        <v>0</v>
      </c>
      <c r="H59">
        <v>0</v>
      </c>
      <c r="I59">
        <v>0</v>
      </c>
      <c r="J59">
        <v>0</v>
      </c>
      <c r="K59">
        <v>0.9</v>
      </c>
      <c r="L59">
        <v>0.5</v>
      </c>
      <c r="M59" t="s">
        <v>1942</v>
      </c>
    </row>
    <row r="60" spans="1:13">
      <c r="A60" t="s">
        <v>1937</v>
      </c>
      <c r="B60" t="s">
        <v>1938</v>
      </c>
      <c r="C60" t="s">
        <v>2052</v>
      </c>
      <c r="D60" t="s">
        <v>1940</v>
      </c>
      <c r="E60" t="s">
        <v>2053</v>
      </c>
      <c r="F60">
        <v>2019</v>
      </c>
      <c r="G60">
        <v>0</v>
      </c>
      <c r="H60">
        <v>0</v>
      </c>
      <c r="I60">
        <v>0</v>
      </c>
      <c r="J60">
        <v>0</v>
      </c>
      <c r="K60">
        <v>0.69</v>
      </c>
      <c r="L60">
        <v>0.5</v>
      </c>
      <c r="M60" t="s">
        <v>1942</v>
      </c>
    </row>
    <row r="61" spans="1:13">
      <c r="A61" t="s">
        <v>1937</v>
      </c>
      <c r="B61" t="s">
        <v>1938</v>
      </c>
      <c r="C61" t="s">
        <v>2054</v>
      </c>
      <c r="D61" t="s">
        <v>1940</v>
      </c>
      <c r="E61" t="s">
        <v>2055</v>
      </c>
      <c r="F61">
        <v>2019</v>
      </c>
      <c r="G61">
        <v>0</v>
      </c>
      <c r="H61">
        <v>0</v>
      </c>
      <c r="I61">
        <v>0</v>
      </c>
      <c r="J61">
        <v>0</v>
      </c>
      <c r="K61">
        <v>0.7</v>
      </c>
      <c r="L61">
        <v>0.5</v>
      </c>
      <c r="M61" t="s">
        <v>1942</v>
      </c>
    </row>
    <row r="62" spans="1:13">
      <c r="A62" t="s">
        <v>1937</v>
      </c>
      <c r="B62" t="s">
        <v>1938</v>
      </c>
      <c r="C62" t="s">
        <v>2056</v>
      </c>
      <c r="D62" t="s">
        <v>1940</v>
      </c>
      <c r="E62" t="s">
        <v>2057</v>
      </c>
      <c r="F62">
        <v>2019</v>
      </c>
      <c r="G62">
        <v>0</v>
      </c>
      <c r="H62">
        <v>0</v>
      </c>
      <c r="I62">
        <v>0</v>
      </c>
      <c r="J62">
        <v>0</v>
      </c>
      <c r="K62">
        <v>0.56000000000000005</v>
      </c>
      <c r="L62">
        <v>0.5</v>
      </c>
      <c r="M62" t="s">
        <v>1942</v>
      </c>
    </row>
    <row r="63" spans="1:13">
      <c r="A63" t="s">
        <v>1937</v>
      </c>
      <c r="B63" t="s">
        <v>1938</v>
      </c>
      <c r="C63" t="s">
        <v>2058</v>
      </c>
      <c r="D63" t="s">
        <v>1940</v>
      </c>
      <c r="E63" t="s">
        <v>2059</v>
      </c>
      <c r="F63">
        <v>2019</v>
      </c>
      <c r="G63">
        <v>0</v>
      </c>
      <c r="H63">
        <v>0</v>
      </c>
      <c r="I63">
        <v>0</v>
      </c>
      <c r="J63">
        <v>0</v>
      </c>
      <c r="K63">
        <v>0.19</v>
      </c>
      <c r="L63">
        <v>0.1</v>
      </c>
      <c r="M63" t="s">
        <v>1942</v>
      </c>
    </row>
    <row r="64" spans="1:13">
      <c r="A64" t="s">
        <v>1937</v>
      </c>
      <c r="B64" t="s">
        <v>1938</v>
      </c>
      <c r="C64" t="s">
        <v>2060</v>
      </c>
      <c r="D64" t="s">
        <v>1940</v>
      </c>
      <c r="E64" t="s">
        <v>2061</v>
      </c>
      <c r="F64">
        <v>2019</v>
      </c>
      <c r="G64">
        <v>0</v>
      </c>
      <c r="H64">
        <v>0</v>
      </c>
      <c r="I64">
        <v>0</v>
      </c>
      <c r="J64">
        <v>0</v>
      </c>
      <c r="K64">
        <v>0.12</v>
      </c>
      <c r="L64">
        <v>0.3</v>
      </c>
      <c r="M64" t="s">
        <v>1942</v>
      </c>
    </row>
    <row r="65" spans="1:13">
      <c r="A65" t="s">
        <v>1937</v>
      </c>
      <c r="B65" t="s">
        <v>1938</v>
      </c>
      <c r="C65" t="s">
        <v>2062</v>
      </c>
      <c r="D65" t="s">
        <v>1940</v>
      </c>
      <c r="E65" t="s">
        <v>2063</v>
      </c>
      <c r="F65">
        <v>2019</v>
      </c>
      <c r="G65">
        <v>0</v>
      </c>
      <c r="H65">
        <v>0</v>
      </c>
      <c r="I65">
        <v>0</v>
      </c>
      <c r="J65">
        <v>0</v>
      </c>
      <c r="K65">
        <v>0.26</v>
      </c>
      <c r="L65">
        <v>0.4</v>
      </c>
      <c r="M65" t="s">
        <v>1942</v>
      </c>
    </row>
    <row r="66" spans="1:13">
      <c r="A66" t="s">
        <v>1937</v>
      </c>
      <c r="B66" t="s">
        <v>1938</v>
      </c>
      <c r="C66" t="s">
        <v>2064</v>
      </c>
      <c r="D66" t="s">
        <v>1940</v>
      </c>
      <c r="E66" t="s">
        <v>2065</v>
      </c>
      <c r="F66">
        <v>2019</v>
      </c>
      <c r="G66">
        <v>0</v>
      </c>
      <c r="H66">
        <v>0</v>
      </c>
      <c r="I66">
        <v>0</v>
      </c>
      <c r="J66">
        <v>0</v>
      </c>
      <c r="K66">
        <v>0.25</v>
      </c>
      <c r="L66">
        <v>0.5</v>
      </c>
      <c r="M66" t="s">
        <v>1942</v>
      </c>
    </row>
    <row r="67" spans="1:13">
      <c r="A67" t="s">
        <v>1937</v>
      </c>
      <c r="B67" t="s">
        <v>1938</v>
      </c>
      <c r="C67" t="s">
        <v>2066</v>
      </c>
      <c r="D67" t="s">
        <v>1940</v>
      </c>
      <c r="E67" t="s">
        <v>2067</v>
      </c>
      <c r="F67">
        <v>2019</v>
      </c>
      <c r="G67">
        <v>0</v>
      </c>
      <c r="H67">
        <v>0</v>
      </c>
      <c r="I67">
        <v>0</v>
      </c>
      <c r="J67">
        <v>0</v>
      </c>
      <c r="K67">
        <v>0.24</v>
      </c>
      <c r="L67">
        <v>0.5</v>
      </c>
      <c r="M67" t="s">
        <v>1942</v>
      </c>
    </row>
    <row r="68" spans="1:13">
      <c r="A68" t="s">
        <v>1937</v>
      </c>
      <c r="B68" t="s">
        <v>1938</v>
      </c>
      <c r="C68" t="s">
        <v>2068</v>
      </c>
      <c r="D68" t="s">
        <v>1940</v>
      </c>
      <c r="E68" t="s">
        <v>4928</v>
      </c>
      <c r="F68">
        <v>2019</v>
      </c>
      <c r="G68">
        <v>0</v>
      </c>
      <c r="H68">
        <v>0</v>
      </c>
      <c r="I68">
        <v>0</v>
      </c>
      <c r="J68">
        <v>0</v>
      </c>
      <c r="K68">
        <v>0.12</v>
      </c>
      <c r="L68">
        <v>0.3</v>
      </c>
      <c r="M68" t="s">
        <v>1942</v>
      </c>
    </row>
    <row r="69" spans="1:13">
      <c r="A69" t="s">
        <v>1937</v>
      </c>
      <c r="B69" t="s">
        <v>1938</v>
      </c>
      <c r="C69" t="s">
        <v>2069</v>
      </c>
      <c r="D69" t="s">
        <v>1940</v>
      </c>
      <c r="E69" t="s">
        <v>2070</v>
      </c>
      <c r="F69">
        <v>2019</v>
      </c>
      <c r="G69">
        <v>0</v>
      </c>
      <c r="H69">
        <v>0</v>
      </c>
      <c r="I69">
        <v>0</v>
      </c>
      <c r="J69">
        <v>0</v>
      </c>
      <c r="K69">
        <v>0.24</v>
      </c>
      <c r="L69">
        <v>0.5</v>
      </c>
      <c r="M69" t="s">
        <v>1942</v>
      </c>
    </row>
    <row r="70" spans="1:13">
      <c r="A70" t="s">
        <v>1937</v>
      </c>
      <c r="B70" t="s">
        <v>1938</v>
      </c>
      <c r="C70" t="s">
        <v>2071</v>
      </c>
      <c r="D70" t="s">
        <v>1940</v>
      </c>
      <c r="E70" t="s">
        <v>2072</v>
      </c>
      <c r="F70">
        <v>2019</v>
      </c>
      <c r="G70">
        <v>0</v>
      </c>
      <c r="H70">
        <v>0</v>
      </c>
      <c r="I70">
        <v>0</v>
      </c>
      <c r="J70">
        <v>0</v>
      </c>
      <c r="K70">
        <v>0.69</v>
      </c>
      <c r="L70">
        <v>0.1</v>
      </c>
      <c r="M70" t="s">
        <v>1942</v>
      </c>
    </row>
    <row r="71" spans="1:13">
      <c r="A71" t="s">
        <v>1937</v>
      </c>
      <c r="B71" t="s">
        <v>1938</v>
      </c>
      <c r="C71" t="s">
        <v>2073</v>
      </c>
      <c r="D71" t="s">
        <v>1940</v>
      </c>
      <c r="E71" t="s">
        <v>2074</v>
      </c>
      <c r="F71">
        <v>2019</v>
      </c>
      <c r="G71">
        <v>0</v>
      </c>
      <c r="H71">
        <v>0</v>
      </c>
      <c r="I71">
        <v>0</v>
      </c>
      <c r="J71">
        <v>0</v>
      </c>
      <c r="K71">
        <v>0.65</v>
      </c>
      <c r="L71">
        <v>0.2</v>
      </c>
      <c r="M71" t="s">
        <v>1942</v>
      </c>
    </row>
    <row r="72" spans="1:13">
      <c r="A72" t="s">
        <v>1937</v>
      </c>
      <c r="B72" t="s">
        <v>1938</v>
      </c>
      <c r="C72" t="s">
        <v>2075</v>
      </c>
      <c r="D72" t="s">
        <v>1940</v>
      </c>
      <c r="E72" t="s">
        <v>4929</v>
      </c>
      <c r="F72">
        <v>2019</v>
      </c>
      <c r="G72">
        <v>0</v>
      </c>
      <c r="H72">
        <v>0</v>
      </c>
      <c r="I72">
        <v>0</v>
      </c>
      <c r="J72">
        <v>0</v>
      </c>
      <c r="K72">
        <v>0.65</v>
      </c>
      <c r="L72">
        <v>0.2</v>
      </c>
      <c r="M72" t="s">
        <v>1942</v>
      </c>
    </row>
    <row r="73" spans="1:13">
      <c r="A73" t="s">
        <v>1937</v>
      </c>
      <c r="B73" t="s">
        <v>1938</v>
      </c>
      <c r="C73" t="s">
        <v>2076</v>
      </c>
      <c r="D73" t="s">
        <v>1940</v>
      </c>
      <c r="E73" t="s">
        <v>2077</v>
      </c>
      <c r="F73">
        <v>2019</v>
      </c>
      <c r="G73">
        <v>0</v>
      </c>
      <c r="H73">
        <v>0</v>
      </c>
      <c r="I73">
        <v>0</v>
      </c>
      <c r="J73">
        <v>0</v>
      </c>
      <c r="K73">
        <v>0.32</v>
      </c>
      <c r="L73">
        <v>0.5</v>
      </c>
      <c r="M73" t="s">
        <v>1942</v>
      </c>
    </row>
    <row r="74" spans="1:13">
      <c r="A74" t="s">
        <v>1937</v>
      </c>
      <c r="B74" t="s">
        <v>1938</v>
      </c>
      <c r="C74" t="s">
        <v>2078</v>
      </c>
      <c r="D74" t="s">
        <v>1940</v>
      </c>
      <c r="E74" t="s">
        <v>2079</v>
      </c>
      <c r="F74">
        <v>2019</v>
      </c>
      <c r="G74">
        <v>0</v>
      </c>
      <c r="H74">
        <v>0</v>
      </c>
      <c r="I74">
        <v>0</v>
      </c>
      <c r="J74">
        <v>0</v>
      </c>
      <c r="K74">
        <v>1.7</v>
      </c>
      <c r="L74">
        <v>1.2</v>
      </c>
      <c r="M74" t="s">
        <v>1942</v>
      </c>
    </row>
    <row r="75" spans="1:13">
      <c r="A75" t="s">
        <v>1937</v>
      </c>
      <c r="B75" t="s">
        <v>1938</v>
      </c>
      <c r="C75" t="s">
        <v>2080</v>
      </c>
      <c r="D75" t="s">
        <v>1940</v>
      </c>
      <c r="E75" t="s">
        <v>2081</v>
      </c>
      <c r="F75">
        <v>2019</v>
      </c>
      <c r="G75">
        <v>0</v>
      </c>
      <c r="H75">
        <v>0</v>
      </c>
      <c r="I75">
        <v>0</v>
      </c>
      <c r="J75">
        <v>0</v>
      </c>
      <c r="K75">
        <v>0.72</v>
      </c>
      <c r="L75">
        <v>0.1</v>
      </c>
      <c r="M75" t="s">
        <v>1942</v>
      </c>
    </row>
    <row r="76" spans="1:13">
      <c r="A76" t="s">
        <v>1937</v>
      </c>
      <c r="B76" t="s">
        <v>1938</v>
      </c>
      <c r="C76" t="s">
        <v>2082</v>
      </c>
      <c r="D76" t="s">
        <v>1940</v>
      </c>
      <c r="E76" t="s">
        <v>2083</v>
      </c>
      <c r="F76">
        <v>2019</v>
      </c>
      <c r="G76">
        <v>0</v>
      </c>
      <c r="H76">
        <v>0</v>
      </c>
      <c r="I76">
        <v>0</v>
      </c>
      <c r="J76">
        <v>0</v>
      </c>
      <c r="K76">
        <v>0.72</v>
      </c>
      <c r="L76">
        <v>0.1</v>
      </c>
      <c r="M76" t="s">
        <v>1942</v>
      </c>
    </row>
    <row r="77" spans="1:13">
      <c r="A77" t="s">
        <v>1937</v>
      </c>
      <c r="B77" t="s">
        <v>1938</v>
      </c>
      <c r="C77" t="s">
        <v>2084</v>
      </c>
      <c r="D77" t="s">
        <v>1940</v>
      </c>
      <c r="E77" t="s">
        <v>2085</v>
      </c>
      <c r="F77">
        <v>2019</v>
      </c>
      <c r="G77">
        <v>0</v>
      </c>
      <c r="H77">
        <v>0</v>
      </c>
      <c r="I77">
        <v>0</v>
      </c>
      <c r="J77">
        <v>0</v>
      </c>
      <c r="K77">
        <v>1.7</v>
      </c>
      <c r="L77">
        <v>1.2</v>
      </c>
      <c r="M77" t="s">
        <v>1942</v>
      </c>
    </row>
    <row r="78" spans="1:13">
      <c r="A78" t="s">
        <v>1937</v>
      </c>
      <c r="B78" t="s">
        <v>1938</v>
      </c>
      <c r="C78" t="s">
        <v>2086</v>
      </c>
      <c r="D78" t="s">
        <v>1940</v>
      </c>
      <c r="E78" t="s">
        <v>2087</v>
      </c>
      <c r="F78">
        <v>2019</v>
      </c>
      <c r="G78">
        <v>0</v>
      </c>
      <c r="H78">
        <v>0</v>
      </c>
      <c r="I78">
        <v>0</v>
      </c>
      <c r="J78">
        <v>0</v>
      </c>
      <c r="K78">
        <v>1.7</v>
      </c>
      <c r="L78">
        <v>1.2</v>
      </c>
      <c r="M78" t="s">
        <v>1942</v>
      </c>
    </row>
    <row r="79" spans="1:13">
      <c r="A79" t="s">
        <v>1937</v>
      </c>
      <c r="B79" t="s">
        <v>1938</v>
      </c>
      <c r="C79" t="s">
        <v>2088</v>
      </c>
      <c r="D79" t="s">
        <v>1940</v>
      </c>
      <c r="E79" t="s">
        <v>2089</v>
      </c>
      <c r="F79">
        <v>2019</v>
      </c>
      <c r="G79">
        <v>0</v>
      </c>
      <c r="H79">
        <v>0</v>
      </c>
      <c r="I79">
        <v>0</v>
      </c>
      <c r="J79">
        <v>0</v>
      </c>
      <c r="K79">
        <v>1.7</v>
      </c>
      <c r="L79">
        <v>1.2</v>
      </c>
      <c r="M79" t="s">
        <v>1942</v>
      </c>
    </row>
    <row r="80" spans="1:13">
      <c r="A80" t="s">
        <v>1937</v>
      </c>
      <c r="B80" t="s">
        <v>1938</v>
      </c>
      <c r="C80" t="s">
        <v>2090</v>
      </c>
      <c r="D80" t="s">
        <v>1940</v>
      </c>
      <c r="E80" t="s">
        <v>2091</v>
      </c>
      <c r="F80">
        <v>2019</v>
      </c>
      <c r="G80">
        <v>0</v>
      </c>
      <c r="H80">
        <v>0</v>
      </c>
      <c r="I80">
        <v>0</v>
      </c>
      <c r="J80">
        <v>0</v>
      </c>
      <c r="K80">
        <v>0.55000000000000004</v>
      </c>
      <c r="L80">
        <v>0.5</v>
      </c>
      <c r="M80" t="s">
        <v>1942</v>
      </c>
    </row>
    <row r="81" spans="1:13">
      <c r="A81" t="s">
        <v>1937</v>
      </c>
      <c r="B81" t="s">
        <v>1938</v>
      </c>
      <c r="C81" t="s">
        <v>2092</v>
      </c>
      <c r="D81" t="s">
        <v>1940</v>
      </c>
      <c r="E81" t="s">
        <v>2093</v>
      </c>
      <c r="F81">
        <v>2019</v>
      </c>
      <c r="G81">
        <v>0</v>
      </c>
      <c r="H81">
        <v>0</v>
      </c>
      <c r="I81">
        <v>0</v>
      </c>
      <c r="J81">
        <v>0</v>
      </c>
      <c r="K81">
        <v>0.24</v>
      </c>
      <c r="L81">
        <v>0.5</v>
      </c>
      <c r="M81" t="s">
        <v>1942</v>
      </c>
    </row>
    <row r="82" spans="1:13">
      <c r="A82" t="s">
        <v>1937</v>
      </c>
      <c r="B82" t="s">
        <v>1938</v>
      </c>
      <c r="C82" t="s">
        <v>2094</v>
      </c>
      <c r="D82" t="s">
        <v>1940</v>
      </c>
      <c r="E82" t="s">
        <v>2095</v>
      </c>
      <c r="F82">
        <v>2019</v>
      </c>
      <c r="G82">
        <v>0</v>
      </c>
      <c r="H82">
        <v>0</v>
      </c>
      <c r="I82">
        <v>0</v>
      </c>
      <c r="J82">
        <v>0</v>
      </c>
      <c r="K82">
        <v>0.24</v>
      </c>
      <c r="L82">
        <v>0.5</v>
      </c>
      <c r="M82" t="s">
        <v>1942</v>
      </c>
    </row>
    <row r="83" spans="1:13">
      <c r="A83" t="s">
        <v>1937</v>
      </c>
      <c r="B83" t="s">
        <v>1938</v>
      </c>
      <c r="C83" t="s">
        <v>2096</v>
      </c>
      <c r="D83" t="s">
        <v>1940</v>
      </c>
      <c r="E83" t="s">
        <v>2097</v>
      </c>
      <c r="F83">
        <v>2019</v>
      </c>
      <c r="G83">
        <v>0</v>
      </c>
      <c r="H83">
        <v>0</v>
      </c>
      <c r="I83">
        <v>0</v>
      </c>
      <c r="J83">
        <v>0</v>
      </c>
      <c r="K83">
        <v>0.24</v>
      </c>
      <c r="L83">
        <v>0.5</v>
      </c>
      <c r="M83" t="s">
        <v>1942</v>
      </c>
    </row>
    <row r="84" spans="1:13">
      <c r="A84" t="s">
        <v>1937</v>
      </c>
      <c r="B84" t="s">
        <v>1938</v>
      </c>
      <c r="C84" t="s">
        <v>2098</v>
      </c>
      <c r="D84" t="s">
        <v>1940</v>
      </c>
      <c r="E84" t="s">
        <v>4930</v>
      </c>
      <c r="F84">
        <v>2019</v>
      </c>
      <c r="G84">
        <v>0</v>
      </c>
      <c r="H84">
        <v>0</v>
      </c>
      <c r="I84">
        <v>0</v>
      </c>
      <c r="J84">
        <v>0</v>
      </c>
      <c r="K84">
        <v>0.18</v>
      </c>
      <c r="L84">
        <v>0.4</v>
      </c>
      <c r="M84" t="s">
        <v>1942</v>
      </c>
    </row>
    <row r="85" spans="1:13">
      <c r="A85" t="s">
        <v>1937</v>
      </c>
      <c r="B85" t="s">
        <v>1938</v>
      </c>
      <c r="C85" t="s">
        <v>2099</v>
      </c>
      <c r="D85" t="s">
        <v>1940</v>
      </c>
      <c r="E85" t="s">
        <v>2100</v>
      </c>
      <c r="F85">
        <v>2019</v>
      </c>
      <c r="G85">
        <v>0</v>
      </c>
      <c r="H85">
        <v>0</v>
      </c>
      <c r="I85">
        <v>0</v>
      </c>
      <c r="J85">
        <v>0</v>
      </c>
      <c r="K85">
        <v>0.18</v>
      </c>
      <c r="L85">
        <v>0.4</v>
      </c>
      <c r="M85" t="s">
        <v>1942</v>
      </c>
    </row>
    <row r="86" spans="1:13">
      <c r="A86" t="s">
        <v>1937</v>
      </c>
      <c r="B86" t="s">
        <v>1938</v>
      </c>
      <c r="C86" t="s">
        <v>2101</v>
      </c>
      <c r="D86" t="s">
        <v>1940</v>
      </c>
      <c r="E86" t="s">
        <v>2102</v>
      </c>
      <c r="F86">
        <v>2019</v>
      </c>
      <c r="G86">
        <v>0</v>
      </c>
      <c r="H86">
        <v>0</v>
      </c>
      <c r="I86">
        <v>0</v>
      </c>
      <c r="J86">
        <v>0</v>
      </c>
      <c r="K86">
        <v>0.34</v>
      </c>
      <c r="L86">
        <v>0.2</v>
      </c>
      <c r="M86" t="s">
        <v>1942</v>
      </c>
    </row>
    <row r="87" spans="1:13">
      <c r="A87" t="s">
        <v>1937</v>
      </c>
      <c r="B87" t="s">
        <v>1938</v>
      </c>
      <c r="C87" t="s">
        <v>2103</v>
      </c>
      <c r="D87" t="s">
        <v>1940</v>
      </c>
      <c r="E87" t="s">
        <v>2104</v>
      </c>
      <c r="F87">
        <v>2019</v>
      </c>
      <c r="G87">
        <v>0</v>
      </c>
      <c r="H87">
        <v>0</v>
      </c>
      <c r="I87">
        <v>0</v>
      </c>
      <c r="J87">
        <v>0</v>
      </c>
      <c r="K87">
        <v>0.18</v>
      </c>
      <c r="L87">
        <v>0.4</v>
      </c>
      <c r="M87" t="s">
        <v>1942</v>
      </c>
    </row>
    <row r="88" spans="1:13">
      <c r="A88" t="s">
        <v>1937</v>
      </c>
      <c r="B88" t="s">
        <v>1938</v>
      </c>
      <c r="C88" t="s">
        <v>2105</v>
      </c>
      <c r="D88" t="s">
        <v>1940</v>
      </c>
      <c r="E88" t="s">
        <v>2106</v>
      </c>
      <c r="F88">
        <v>2019</v>
      </c>
      <c r="G88">
        <v>0</v>
      </c>
      <c r="H88">
        <v>0</v>
      </c>
      <c r="I88">
        <v>0</v>
      </c>
      <c r="J88">
        <v>0</v>
      </c>
      <c r="K88">
        <v>0.18</v>
      </c>
      <c r="L88">
        <v>0.4</v>
      </c>
      <c r="M88" t="s">
        <v>1942</v>
      </c>
    </row>
    <row r="89" spans="1:13">
      <c r="A89" t="s">
        <v>1937</v>
      </c>
      <c r="B89" t="s">
        <v>1938</v>
      </c>
      <c r="C89" t="s">
        <v>2107</v>
      </c>
      <c r="D89" t="s">
        <v>1940</v>
      </c>
      <c r="E89" t="s">
        <v>2108</v>
      </c>
      <c r="F89">
        <v>2019</v>
      </c>
      <c r="G89">
        <v>0</v>
      </c>
      <c r="H89">
        <v>0</v>
      </c>
      <c r="I89">
        <v>0</v>
      </c>
      <c r="J89">
        <v>0</v>
      </c>
      <c r="K89">
        <v>0.18</v>
      </c>
      <c r="L89">
        <v>0.4</v>
      </c>
      <c r="M89" t="s">
        <v>1942</v>
      </c>
    </row>
    <row r="90" spans="1:13">
      <c r="A90" t="s">
        <v>1937</v>
      </c>
      <c r="B90" t="s">
        <v>1938</v>
      </c>
      <c r="C90" t="s">
        <v>2109</v>
      </c>
      <c r="D90" t="s">
        <v>1940</v>
      </c>
      <c r="E90" t="s">
        <v>2110</v>
      </c>
      <c r="F90">
        <v>2019</v>
      </c>
      <c r="G90">
        <v>0</v>
      </c>
      <c r="H90">
        <v>0</v>
      </c>
      <c r="I90">
        <v>0</v>
      </c>
      <c r="J90">
        <v>0</v>
      </c>
      <c r="K90">
        <v>0.52</v>
      </c>
      <c r="L90">
        <v>0.3</v>
      </c>
      <c r="M90" t="s">
        <v>1942</v>
      </c>
    </row>
    <row r="91" spans="1:13">
      <c r="A91" t="s">
        <v>1937</v>
      </c>
      <c r="B91" t="s">
        <v>1938</v>
      </c>
      <c r="C91" t="s">
        <v>2111</v>
      </c>
      <c r="D91" t="s">
        <v>1940</v>
      </c>
      <c r="E91" t="s">
        <v>2112</v>
      </c>
      <c r="F91">
        <v>2019</v>
      </c>
      <c r="G91">
        <v>0</v>
      </c>
      <c r="H91">
        <v>0</v>
      </c>
      <c r="I91">
        <v>0</v>
      </c>
      <c r="J91">
        <v>0</v>
      </c>
      <c r="K91">
        <v>1.1000000000000001</v>
      </c>
      <c r="L91">
        <v>1.7</v>
      </c>
      <c r="M91" t="s">
        <v>1942</v>
      </c>
    </row>
    <row r="92" spans="1:13">
      <c r="A92" t="s">
        <v>1937</v>
      </c>
      <c r="B92" t="s">
        <v>1938</v>
      </c>
      <c r="C92" t="s">
        <v>2113</v>
      </c>
      <c r="D92" t="s">
        <v>1940</v>
      </c>
      <c r="E92" t="s">
        <v>2114</v>
      </c>
      <c r="F92">
        <v>2019</v>
      </c>
      <c r="G92">
        <v>0</v>
      </c>
      <c r="H92">
        <v>0</v>
      </c>
      <c r="I92">
        <v>0</v>
      </c>
      <c r="J92">
        <v>0</v>
      </c>
      <c r="K92">
        <v>0.31</v>
      </c>
      <c r="L92">
        <v>0.4</v>
      </c>
      <c r="M92" t="s">
        <v>1942</v>
      </c>
    </row>
    <row r="93" spans="1:13">
      <c r="A93" t="s">
        <v>1937</v>
      </c>
      <c r="B93" t="s">
        <v>1938</v>
      </c>
      <c r="C93" t="s">
        <v>2115</v>
      </c>
      <c r="D93" t="s">
        <v>1940</v>
      </c>
      <c r="E93" t="s">
        <v>2116</v>
      </c>
      <c r="F93">
        <v>2019</v>
      </c>
      <c r="G93">
        <v>0</v>
      </c>
      <c r="H93">
        <v>0</v>
      </c>
      <c r="I93">
        <v>0</v>
      </c>
      <c r="J93">
        <v>0</v>
      </c>
      <c r="K93">
        <v>0.33</v>
      </c>
      <c r="L93">
        <v>0.6</v>
      </c>
      <c r="M93" t="s">
        <v>1942</v>
      </c>
    </row>
    <row r="94" spans="1:13">
      <c r="A94" t="s">
        <v>1937</v>
      </c>
      <c r="B94" t="s">
        <v>1938</v>
      </c>
      <c r="C94" t="s">
        <v>2117</v>
      </c>
      <c r="D94" t="s">
        <v>1940</v>
      </c>
      <c r="E94" t="s">
        <v>2118</v>
      </c>
      <c r="F94">
        <v>2019</v>
      </c>
      <c r="G94">
        <v>0</v>
      </c>
      <c r="H94">
        <v>0</v>
      </c>
      <c r="I94">
        <v>0</v>
      </c>
      <c r="J94">
        <v>0</v>
      </c>
      <c r="K94">
        <v>0.28000000000000003</v>
      </c>
      <c r="L94">
        <v>0.7</v>
      </c>
      <c r="M94" t="s">
        <v>1942</v>
      </c>
    </row>
    <row r="95" spans="1:13">
      <c r="A95" t="s">
        <v>1937</v>
      </c>
      <c r="B95" t="s">
        <v>1938</v>
      </c>
      <c r="C95" t="s">
        <v>2119</v>
      </c>
      <c r="D95" t="s">
        <v>1940</v>
      </c>
      <c r="E95" t="s">
        <v>4931</v>
      </c>
      <c r="F95">
        <v>2019</v>
      </c>
      <c r="G95">
        <v>0</v>
      </c>
      <c r="H95">
        <v>0</v>
      </c>
      <c r="I95">
        <v>0</v>
      </c>
      <c r="J95">
        <v>0</v>
      </c>
      <c r="K95">
        <v>0.21</v>
      </c>
      <c r="L95">
        <v>0.8</v>
      </c>
      <c r="M95" t="s">
        <v>1942</v>
      </c>
    </row>
    <row r="96" spans="1:13">
      <c r="A96" t="s">
        <v>1937</v>
      </c>
      <c r="B96" t="s">
        <v>1938</v>
      </c>
      <c r="C96" t="s">
        <v>2120</v>
      </c>
      <c r="D96" t="s">
        <v>1940</v>
      </c>
      <c r="E96" t="s">
        <v>2121</v>
      </c>
      <c r="F96">
        <v>2019</v>
      </c>
      <c r="G96">
        <v>0</v>
      </c>
      <c r="H96">
        <v>0</v>
      </c>
      <c r="I96">
        <v>0</v>
      </c>
      <c r="J96">
        <v>0</v>
      </c>
      <c r="K96">
        <v>3.1</v>
      </c>
      <c r="L96">
        <v>0.9</v>
      </c>
      <c r="M96" t="s">
        <v>1942</v>
      </c>
    </row>
    <row r="97" spans="1:13">
      <c r="A97" t="s">
        <v>1937</v>
      </c>
      <c r="B97" t="s">
        <v>1938</v>
      </c>
      <c r="C97" t="s">
        <v>2122</v>
      </c>
      <c r="D97" t="s">
        <v>1940</v>
      </c>
      <c r="E97" t="s">
        <v>2123</v>
      </c>
      <c r="F97">
        <v>2019</v>
      </c>
      <c r="G97">
        <v>0</v>
      </c>
      <c r="H97">
        <v>0</v>
      </c>
      <c r="I97">
        <v>0</v>
      </c>
      <c r="J97">
        <v>0</v>
      </c>
      <c r="K97">
        <v>1.3</v>
      </c>
      <c r="L97">
        <v>0.3</v>
      </c>
      <c r="M97" t="s">
        <v>1942</v>
      </c>
    </row>
    <row r="98" spans="1:13">
      <c r="A98" t="s">
        <v>1937</v>
      </c>
      <c r="B98" t="s">
        <v>1938</v>
      </c>
      <c r="C98" t="s">
        <v>2124</v>
      </c>
      <c r="D98" t="s">
        <v>1940</v>
      </c>
      <c r="E98" t="s">
        <v>2125</v>
      </c>
      <c r="F98">
        <v>2019</v>
      </c>
      <c r="G98">
        <v>0</v>
      </c>
      <c r="H98">
        <v>0</v>
      </c>
      <c r="I98">
        <v>0</v>
      </c>
      <c r="J98">
        <v>0</v>
      </c>
      <c r="K98">
        <v>0.55000000000000004</v>
      </c>
      <c r="L98">
        <v>0.8</v>
      </c>
      <c r="M98" t="s">
        <v>1942</v>
      </c>
    </row>
    <row r="99" spans="1:13">
      <c r="A99" t="s">
        <v>1937</v>
      </c>
      <c r="B99" t="s">
        <v>1938</v>
      </c>
      <c r="C99" t="s">
        <v>2126</v>
      </c>
      <c r="D99" t="s">
        <v>1940</v>
      </c>
      <c r="E99" t="s">
        <v>54</v>
      </c>
      <c r="F99">
        <v>2019</v>
      </c>
      <c r="G99">
        <v>0</v>
      </c>
      <c r="H99">
        <v>0</v>
      </c>
      <c r="I99">
        <v>0</v>
      </c>
      <c r="J99">
        <v>0</v>
      </c>
      <c r="K99">
        <v>0.5</v>
      </c>
      <c r="L99">
        <v>1.1000000000000001</v>
      </c>
      <c r="M99" t="s">
        <v>1942</v>
      </c>
    </row>
    <row r="100" spans="1:13">
      <c r="A100" t="s">
        <v>1937</v>
      </c>
      <c r="B100" t="s">
        <v>1938</v>
      </c>
      <c r="C100" t="s">
        <v>2127</v>
      </c>
      <c r="D100" t="s">
        <v>1940</v>
      </c>
      <c r="E100" t="s">
        <v>58</v>
      </c>
      <c r="F100">
        <v>2019</v>
      </c>
      <c r="G100">
        <v>0</v>
      </c>
      <c r="H100">
        <v>0</v>
      </c>
      <c r="I100">
        <v>0</v>
      </c>
      <c r="J100">
        <v>0</v>
      </c>
      <c r="K100">
        <v>0.5</v>
      </c>
      <c r="L100">
        <v>1.1000000000000001</v>
      </c>
      <c r="M100" t="s">
        <v>1942</v>
      </c>
    </row>
    <row r="101" spans="1:13">
      <c r="A101" t="s">
        <v>1937</v>
      </c>
      <c r="B101" t="s">
        <v>1938</v>
      </c>
      <c r="C101" t="s">
        <v>2128</v>
      </c>
      <c r="D101" t="s">
        <v>1940</v>
      </c>
      <c r="E101" t="s">
        <v>4932</v>
      </c>
      <c r="F101">
        <v>2019</v>
      </c>
      <c r="G101">
        <v>0</v>
      </c>
      <c r="H101">
        <v>0</v>
      </c>
      <c r="I101">
        <v>0</v>
      </c>
      <c r="J101">
        <v>0</v>
      </c>
      <c r="K101">
        <v>0.43</v>
      </c>
      <c r="L101">
        <v>0.2</v>
      </c>
      <c r="M101" t="s">
        <v>1942</v>
      </c>
    </row>
    <row r="102" spans="1:13">
      <c r="A102" t="s">
        <v>1937</v>
      </c>
      <c r="B102" t="s">
        <v>1938</v>
      </c>
      <c r="C102" t="s">
        <v>2129</v>
      </c>
      <c r="D102" t="s">
        <v>1940</v>
      </c>
      <c r="E102" t="s">
        <v>4933</v>
      </c>
      <c r="F102">
        <v>2019</v>
      </c>
      <c r="G102">
        <v>0</v>
      </c>
      <c r="H102">
        <v>0</v>
      </c>
      <c r="I102">
        <v>0</v>
      </c>
      <c r="J102">
        <v>0</v>
      </c>
      <c r="K102">
        <v>0.52</v>
      </c>
      <c r="L102">
        <v>0.5</v>
      </c>
      <c r="M102" t="s">
        <v>1942</v>
      </c>
    </row>
    <row r="103" spans="1:13">
      <c r="A103" t="s">
        <v>1937</v>
      </c>
      <c r="B103" t="s">
        <v>1938</v>
      </c>
      <c r="C103" t="s">
        <v>2130</v>
      </c>
      <c r="D103" t="s">
        <v>1940</v>
      </c>
      <c r="E103" t="s">
        <v>2131</v>
      </c>
      <c r="F103">
        <v>2019</v>
      </c>
      <c r="G103">
        <v>0</v>
      </c>
      <c r="H103">
        <v>0</v>
      </c>
      <c r="I103">
        <v>0</v>
      </c>
      <c r="J103">
        <v>0</v>
      </c>
      <c r="K103">
        <v>0.95</v>
      </c>
      <c r="L103">
        <v>0.6</v>
      </c>
      <c r="M103" t="s">
        <v>1942</v>
      </c>
    </row>
    <row r="104" spans="1:13">
      <c r="A104" t="s">
        <v>1937</v>
      </c>
      <c r="B104" t="s">
        <v>1938</v>
      </c>
      <c r="C104" t="s">
        <v>2132</v>
      </c>
      <c r="D104" t="s">
        <v>1940</v>
      </c>
      <c r="E104" t="s">
        <v>2133</v>
      </c>
      <c r="F104">
        <v>2019</v>
      </c>
      <c r="G104">
        <v>0</v>
      </c>
      <c r="H104">
        <v>0</v>
      </c>
      <c r="I104">
        <v>0</v>
      </c>
      <c r="J104">
        <v>0</v>
      </c>
      <c r="K104">
        <v>0.88</v>
      </c>
      <c r="L104">
        <v>0.7</v>
      </c>
      <c r="M104" t="s">
        <v>1942</v>
      </c>
    </row>
    <row r="105" spans="1:13">
      <c r="A105" t="s">
        <v>1937</v>
      </c>
      <c r="B105" t="s">
        <v>1938</v>
      </c>
      <c r="C105" t="s">
        <v>2134</v>
      </c>
      <c r="D105" t="s">
        <v>1940</v>
      </c>
      <c r="E105" t="s">
        <v>2135</v>
      </c>
      <c r="F105">
        <v>2019</v>
      </c>
      <c r="G105">
        <v>0</v>
      </c>
      <c r="H105">
        <v>0</v>
      </c>
      <c r="I105">
        <v>0</v>
      </c>
      <c r="J105">
        <v>0</v>
      </c>
      <c r="K105">
        <v>0.46</v>
      </c>
      <c r="L105">
        <v>0.4</v>
      </c>
      <c r="M105" t="s">
        <v>1942</v>
      </c>
    </row>
    <row r="106" spans="1:13">
      <c r="A106" t="s">
        <v>1937</v>
      </c>
      <c r="B106" t="s">
        <v>1938</v>
      </c>
      <c r="C106" t="s">
        <v>2136</v>
      </c>
      <c r="D106" t="s">
        <v>1940</v>
      </c>
      <c r="E106" t="s">
        <v>2137</v>
      </c>
      <c r="F106">
        <v>2019</v>
      </c>
      <c r="G106">
        <v>0</v>
      </c>
      <c r="H106">
        <v>0</v>
      </c>
      <c r="I106">
        <v>0</v>
      </c>
      <c r="J106">
        <v>0</v>
      </c>
      <c r="K106">
        <v>0.41</v>
      </c>
      <c r="L106">
        <v>0.5</v>
      </c>
      <c r="M106" t="s">
        <v>1942</v>
      </c>
    </row>
    <row r="107" spans="1:13">
      <c r="A107" t="s">
        <v>1937</v>
      </c>
      <c r="B107" t="s">
        <v>1938</v>
      </c>
      <c r="C107" t="s">
        <v>2138</v>
      </c>
      <c r="D107" t="s">
        <v>1940</v>
      </c>
      <c r="E107" t="s">
        <v>2139</v>
      </c>
      <c r="F107">
        <v>2019</v>
      </c>
      <c r="G107">
        <v>0</v>
      </c>
      <c r="H107">
        <v>0</v>
      </c>
      <c r="I107">
        <v>0</v>
      </c>
      <c r="J107">
        <v>0</v>
      </c>
      <c r="K107">
        <v>0.18</v>
      </c>
      <c r="L107">
        <v>0.3</v>
      </c>
      <c r="M107" t="s">
        <v>1942</v>
      </c>
    </row>
    <row r="108" spans="1:13">
      <c r="A108" t="s">
        <v>1937</v>
      </c>
      <c r="B108" t="s">
        <v>1938</v>
      </c>
      <c r="C108" t="s">
        <v>2140</v>
      </c>
      <c r="D108" t="s">
        <v>1940</v>
      </c>
      <c r="E108" t="s">
        <v>2141</v>
      </c>
      <c r="F108">
        <v>2019</v>
      </c>
      <c r="G108">
        <v>0</v>
      </c>
      <c r="H108">
        <v>0</v>
      </c>
      <c r="I108">
        <v>0</v>
      </c>
      <c r="J108">
        <v>0</v>
      </c>
      <c r="K108">
        <v>0.18</v>
      </c>
      <c r="L108">
        <v>0.3</v>
      </c>
      <c r="M108" t="s">
        <v>1942</v>
      </c>
    </row>
    <row r="109" spans="1:13">
      <c r="A109" t="s">
        <v>1937</v>
      </c>
      <c r="B109" t="s">
        <v>1938</v>
      </c>
      <c r="C109" t="s">
        <v>2142</v>
      </c>
      <c r="D109" t="s">
        <v>1940</v>
      </c>
      <c r="E109" t="s">
        <v>2143</v>
      </c>
      <c r="F109">
        <v>2019</v>
      </c>
      <c r="G109">
        <v>0</v>
      </c>
      <c r="H109">
        <v>0</v>
      </c>
      <c r="I109">
        <v>0</v>
      </c>
      <c r="J109">
        <v>0</v>
      </c>
      <c r="K109">
        <v>0.18</v>
      </c>
      <c r="L109">
        <v>0.3</v>
      </c>
      <c r="M109" t="s">
        <v>1942</v>
      </c>
    </row>
    <row r="110" spans="1:13">
      <c r="A110" t="s">
        <v>1937</v>
      </c>
      <c r="B110" t="s">
        <v>1938</v>
      </c>
      <c r="C110" t="s">
        <v>2144</v>
      </c>
      <c r="D110" t="s">
        <v>1940</v>
      </c>
      <c r="E110" t="s">
        <v>2145</v>
      </c>
      <c r="F110">
        <v>2019</v>
      </c>
      <c r="G110">
        <v>0</v>
      </c>
      <c r="H110">
        <v>0</v>
      </c>
      <c r="I110">
        <v>0</v>
      </c>
      <c r="J110">
        <v>0</v>
      </c>
      <c r="K110">
        <v>0.18</v>
      </c>
      <c r="L110">
        <v>0.3</v>
      </c>
      <c r="M110" t="s">
        <v>1942</v>
      </c>
    </row>
    <row r="111" spans="1:13">
      <c r="A111" t="s">
        <v>1937</v>
      </c>
      <c r="B111" t="s">
        <v>1938</v>
      </c>
      <c r="C111" t="s">
        <v>2146</v>
      </c>
      <c r="D111" t="s">
        <v>1940</v>
      </c>
      <c r="E111" t="s">
        <v>2147</v>
      </c>
      <c r="F111">
        <v>2019</v>
      </c>
      <c r="G111">
        <v>0</v>
      </c>
      <c r="H111">
        <v>0</v>
      </c>
      <c r="I111">
        <v>0</v>
      </c>
      <c r="J111">
        <v>0</v>
      </c>
      <c r="K111">
        <v>0.2</v>
      </c>
      <c r="L111">
        <v>0.3</v>
      </c>
      <c r="M111" t="s">
        <v>1942</v>
      </c>
    </row>
    <row r="112" spans="1:13">
      <c r="A112" t="s">
        <v>1937</v>
      </c>
      <c r="B112" t="s">
        <v>1938</v>
      </c>
      <c r="C112" t="s">
        <v>2148</v>
      </c>
      <c r="D112" t="s">
        <v>1940</v>
      </c>
      <c r="E112" t="s">
        <v>2149</v>
      </c>
      <c r="F112">
        <v>2019</v>
      </c>
      <c r="G112">
        <v>0</v>
      </c>
      <c r="H112">
        <v>0</v>
      </c>
      <c r="I112">
        <v>0</v>
      </c>
      <c r="J112">
        <v>0</v>
      </c>
      <c r="K112">
        <v>0.2</v>
      </c>
      <c r="L112">
        <v>0.3</v>
      </c>
      <c r="M112" t="s">
        <v>1942</v>
      </c>
    </row>
    <row r="113" spans="1:13">
      <c r="A113" t="s">
        <v>1937</v>
      </c>
      <c r="B113" t="s">
        <v>1938</v>
      </c>
      <c r="C113" t="s">
        <v>2150</v>
      </c>
      <c r="D113" t="s">
        <v>1940</v>
      </c>
      <c r="E113" t="s">
        <v>2151</v>
      </c>
      <c r="F113">
        <v>2019</v>
      </c>
      <c r="G113">
        <v>0</v>
      </c>
      <c r="H113">
        <v>0</v>
      </c>
      <c r="I113">
        <v>0</v>
      </c>
      <c r="J113">
        <v>0</v>
      </c>
      <c r="K113">
        <v>0.2</v>
      </c>
      <c r="L113">
        <v>0.3</v>
      </c>
      <c r="M113" t="s">
        <v>1942</v>
      </c>
    </row>
    <row r="114" spans="1:13">
      <c r="A114" t="s">
        <v>1937</v>
      </c>
      <c r="B114" t="s">
        <v>1938</v>
      </c>
      <c r="C114" t="s">
        <v>2152</v>
      </c>
      <c r="D114" t="s">
        <v>1940</v>
      </c>
      <c r="E114" t="s">
        <v>2153</v>
      </c>
      <c r="F114">
        <v>2019</v>
      </c>
      <c r="G114">
        <v>0</v>
      </c>
      <c r="H114">
        <v>0</v>
      </c>
      <c r="I114">
        <v>0</v>
      </c>
      <c r="J114">
        <v>0</v>
      </c>
      <c r="K114">
        <v>0.76</v>
      </c>
      <c r="L114">
        <v>1.4</v>
      </c>
      <c r="M114" t="s">
        <v>1942</v>
      </c>
    </row>
    <row r="115" spans="1:13">
      <c r="A115" t="s">
        <v>1937</v>
      </c>
      <c r="B115" t="s">
        <v>1938</v>
      </c>
      <c r="C115" t="s">
        <v>2154</v>
      </c>
      <c r="D115" t="s">
        <v>1940</v>
      </c>
      <c r="E115" t="s">
        <v>2155</v>
      </c>
      <c r="F115">
        <v>2019</v>
      </c>
      <c r="G115">
        <v>0</v>
      </c>
      <c r="H115">
        <v>0</v>
      </c>
      <c r="I115">
        <v>0</v>
      </c>
      <c r="J115">
        <v>0</v>
      </c>
      <c r="K115">
        <v>0.76</v>
      </c>
      <c r="L115">
        <v>1.4</v>
      </c>
      <c r="M115" t="s">
        <v>1942</v>
      </c>
    </row>
    <row r="116" spans="1:13">
      <c r="A116" t="s">
        <v>1937</v>
      </c>
      <c r="B116" t="s">
        <v>1938</v>
      </c>
      <c r="C116" t="s">
        <v>2156</v>
      </c>
      <c r="D116" t="s">
        <v>1940</v>
      </c>
      <c r="E116" t="s">
        <v>4942</v>
      </c>
      <c r="F116">
        <v>2019</v>
      </c>
      <c r="G116">
        <v>0</v>
      </c>
      <c r="H116">
        <v>0</v>
      </c>
      <c r="I116">
        <v>0</v>
      </c>
      <c r="J116">
        <v>0</v>
      </c>
      <c r="K116">
        <v>0.76</v>
      </c>
      <c r="L116">
        <v>1.4</v>
      </c>
      <c r="M116" t="s">
        <v>1942</v>
      </c>
    </row>
    <row r="117" spans="1:13">
      <c r="A117" t="s">
        <v>1937</v>
      </c>
      <c r="B117" t="s">
        <v>1938</v>
      </c>
      <c r="C117" t="s">
        <v>2157</v>
      </c>
      <c r="D117" t="s">
        <v>1940</v>
      </c>
      <c r="E117" t="s">
        <v>2158</v>
      </c>
      <c r="F117">
        <v>2019</v>
      </c>
      <c r="G117">
        <v>0</v>
      </c>
      <c r="H117">
        <v>0</v>
      </c>
      <c r="I117">
        <v>0</v>
      </c>
      <c r="J117">
        <v>0</v>
      </c>
      <c r="K117">
        <v>0.76</v>
      </c>
      <c r="L117">
        <v>1.4</v>
      </c>
      <c r="M117" t="s">
        <v>1942</v>
      </c>
    </row>
    <row r="118" spans="1:13">
      <c r="A118" t="s">
        <v>1937</v>
      </c>
      <c r="B118" t="s">
        <v>1938</v>
      </c>
      <c r="C118" t="s">
        <v>2159</v>
      </c>
      <c r="D118" t="s">
        <v>1940</v>
      </c>
      <c r="E118" t="s">
        <v>2160</v>
      </c>
      <c r="F118">
        <v>2019</v>
      </c>
      <c r="G118">
        <v>0</v>
      </c>
      <c r="H118">
        <v>0</v>
      </c>
      <c r="I118">
        <v>0</v>
      </c>
      <c r="J118">
        <v>0</v>
      </c>
      <c r="K118">
        <v>0.76</v>
      </c>
      <c r="L118">
        <v>1.4</v>
      </c>
      <c r="M118" t="s">
        <v>1942</v>
      </c>
    </row>
    <row r="119" spans="1:13">
      <c r="A119" t="s">
        <v>1937</v>
      </c>
      <c r="B119" t="s">
        <v>1938</v>
      </c>
      <c r="C119" t="s">
        <v>2161</v>
      </c>
      <c r="D119" t="s">
        <v>1940</v>
      </c>
      <c r="E119" t="s">
        <v>2162</v>
      </c>
      <c r="F119">
        <v>2019</v>
      </c>
      <c r="G119">
        <v>0</v>
      </c>
      <c r="H119">
        <v>0</v>
      </c>
      <c r="I119">
        <v>0</v>
      </c>
      <c r="J119">
        <v>0</v>
      </c>
      <c r="K119">
        <v>0.76</v>
      </c>
      <c r="L119">
        <v>1.4</v>
      </c>
      <c r="M119" t="s">
        <v>1942</v>
      </c>
    </row>
    <row r="120" spans="1:13">
      <c r="A120" t="s">
        <v>1937</v>
      </c>
      <c r="B120" t="s">
        <v>1938</v>
      </c>
      <c r="C120" t="s">
        <v>2163</v>
      </c>
      <c r="D120" t="s">
        <v>1940</v>
      </c>
      <c r="E120" t="s">
        <v>4943</v>
      </c>
      <c r="F120">
        <v>2019</v>
      </c>
      <c r="G120">
        <v>0</v>
      </c>
      <c r="H120">
        <v>0</v>
      </c>
      <c r="I120">
        <v>0</v>
      </c>
      <c r="J120">
        <v>0</v>
      </c>
      <c r="K120">
        <v>0.76</v>
      </c>
      <c r="L120">
        <v>1.4</v>
      </c>
      <c r="M120" t="s">
        <v>1942</v>
      </c>
    </row>
    <row r="121" spans="1:13">
      <c r="A121" t="s">
        <v>1937</v>
      </c>
      <c r="B121" t="s">
        <v>1938</v>
      </c>
      <c r="C121" t="s">
        <v>2164</v>
      </c>
      <c r="D121" t="s">
        <v>1940</v>
      </c>
      <c r="E121" t="s">
        <v>2165</v>
      </c>
      <c r="F121">
        <v>2019</v>
      </c>
      <c r="G121">
        <v>0</v>
      </c>
      <c r="H121">
        <v>0</v>
      </c>
      <c r="I121">
        <v>0</v>
      </c>
      <c r="J121">
        <v>0</v>
      </c>
      <c r="K121">
        <v>0.24</v>
      </c>
      <c r="L121">
        <v>0.5</v>
      </c>
      <c r="M121" t="s">
        <v>1942</v>
      </c>
    </row>
    <row r="122" spans="1:13">
      <c r="A122" t="s">
        <v>1937</v>
      </c>
      <c r="B122" t="s">
        <v>1938</v>
      </c>
      <c r="C122" t="s">
        <v>2166</v>
      </c>
      <c r="D122" t="s">
        <v>1940</v>
      </c>
      <c r="E122" t="s">
        <v>2167</v>
      </c>
      <c r="F122">
        <v>2019</v>
      </c>
      <c r="G122">
        <v>0</v>
      </c>
      <c r="H122">
        <v>0</v>
      </c>
      <c r="I122">
        <v>0</v>
      </c>
      <c r="J122">
        <v>0</v>
      </c>
      <c r="K122">
        <v>0.24</v>
      </c>
      <c r="L122">
        <v>0.5</v>
      </c>
      <c r="M122" t="s">
        <v>1942</v>
      </c>
    </row>
    <row r="123" spans="1:13">
      <c r="A123" t="s">
        <v>1937</v>
      </c>
      <c r="B123" t="s">
        <v>1938</v>
      </c>
      <c r="C123" t="s">
        <v>2168</v>
      </c>
      <c r="D123" t="s">
        <v>1940</v>
      </c>
      <c r="E123" t="s">
        <v>2169</v>
      </c>
      <c r="F123">
        <v>2019</v>
      </c>
      <c r="G123">
        <v>0</v>
      </c>
      <c r="H123">
        <v>0</v>
      </c>
      <c r="I123">
        <v>0</v>
      </c>
      <c r="J123">
        <v>0</v>
      </c>
      <c r="K123">
        <v>0.2</v>
      </c>
      <c r="L123">
        <v>0.7</v>
      </c>
      <c r="M123" t="s">
        <v>1942</v>
      </c>
    </row>
    <row r="124" spans="1:13">
      <c r="A124" t="s">
        <v>1937</v>
      </c>
      <c r="B124" t="s">
        <v>1938</v>
      </c>
      <c r="C124" t="s">
        <v>2170</v>
      </c>
      <c r="D124" t="s">
        <v>1940</v>
      </c>
      <c r="E124" t="s">
        <v>2171</v>
      </c>
      <c r="F124">
        <v>2019</v>
      </c>
      <c r="G124">
        <v>0</v>
      </c>
      <c r="H124">
        <v>0</v>
      </c>
      <c r="I124">
        <v>0</v>
      </c>
      <c r="J124">
        <v>0</v>
      </c>
      <c r="K124">
        <v>0.2</v>
      </c>
      <c r="L124">
        <v>0.7</v>
      </c>
      <c r="M124" t="s">
        <v>1942</v>
      </c>
    </row>
    <row r="125" spans="1:13">
      <c r="A125" t="s">
        <v>1937</v>
      </c>
      <c r="B125" t="s">
        <v>1938</v>
      </c>
      <c r="C125" t="s">
        <v>2172</v>
      </c>
      <c r="D125" t="s">
        <v>1940</v>
      </c>
      <c r="E125" t="s">
        <v>2173</v>
      </c>
      <c r="F125">
        <v>2019</v>
      </c>
      <c r="G125">
        <v>0</v>
      </c>
      <c r="H125">
        <v>0</v>
      </c>
      <c r="I125">
        <v>0</v>
      </c>
      <c r="J125">
        <v>0</v>
      </c>
      <c r="K125">
        <v>0.12</v>
      </c>
      <c r="L125">
        <v>0.3</v>
      </c>
      <c r="M125" t="s">
        <v>1942</v>
      </c>
    </row>
    <row r="126" spans="1:13">
      <c r="A126" t="s">
        <v>1937</v>
      </c>
      <c r="B126" t="s">
        <v>1938</v>
      </c>
      <c r="C126" t="s">
        <v>2174</v>
      </c>
      <c r="D126" t="s">
        <v>1940</v>
      </c>
      <c r="E126" t="s">
        <v>2175</v>
      </c>
      <c r="F126">
        <v>2019</v>
      </c>
      <c r="G126">
        <v>0</v>
      </c>
      <c r="H126">
        <v>0</v>
      </c>
      <c r="I126">
        <v>0</v>
      </c>
      <c r="J126">
        <v>0</v>
      </c>
      <c r="K126">
        <v>0.12</v>
      </c>
      <c r="L126">
        <v>0.4</v>
      </c>
      <c r="M126" t="s">
        <v>1942</v>
      </c>
    </row>
    <row r="127" spans="1:13">
      <c r="A127" t="s">
        <v>1937</v>
      </c>
      <c r="B127" t="s">
        <v>1938</v>
      </c>
      <c r="C127" t="s">
        <v>2176</v>
      </c>
      <c r="D127" t="s">
        <v>1940</v>
      </c>
      <c r="E127" t="s">
        <v>2177</v>
      </c>
      <c r="F127">
        <v>2019</v>
      </c>
      <c r="G127">
        <v>0</v>
      </c>
      <c r="H127">
        <v>0</v>
      </c>
      <c r="I127">
        <v>0</v>
      </c>
      <c r="J127">
        <v>0</v>
      </c>
      <c r="K127">
        <v>0.2</v>
      </c>
      <c r="L127">
        <v>0.3</v>
      </c>
      <c r="M127" t="s">
        <v>1942</v>
      </c>
    </row>
    <row r="128" spans="1:13">
      <c r="A128" t="s">
        <v>1937</v>
      </c>
      <c r="B128" t="s">
        <v>1938</v>
      </c>
      <c r="C128" t="s">
        <v>2178</v>
      </c>
      <c r="D128" t="s">
        <v>1940</v>
      </c>
      <c r="E128" t="s">
        <v>2179</v>
      </c>
      <c r="F128">
        <v>2019</v>
      </c>
      <c r="G128">
        <v>0</v>
      </c>
      <c r="H128">
        <v>0</v>
      </c>
      <c r="I128">
        <v>0</v>
      </c>
      <c r="J128">
        <v>0</v>
      </c>
      <c r="K128">
        <v>0.18</v>
      </c>
      <c r="L128">
        <v>0.1</v>
      </c>
      <c r="M128" t="s">
        <v>1942</v>
      </c>
    </row>
    <row r="129" spans="1:13">
      <c r="A129" t="s">
        <v>1937</v>
      </c>
      <c r="B129" t="s">
        <v>1938</v>
      </c>
      <c r="C129" t="s">
        <v>2180</v>
      </c>
      <c r="D129" t="s">
        <v>1940</v>
      </c>
      <c r="E129" t="s">
        <v>4944</v>
      </c>
      <c r="F129">
        <v>2019</v>
      </c>
      <c r="G129">
        <v>0</v>
      </c>
      <c r="H129">
        <v>0</v>
      </c>
      <c r="I129">
        <v>0</v>
      </c>
      <c r="J129">
        <v>0</v>
      </c>
      <c r="K129">
        <v>0.83</v>
      </c>
      <c r="L129">
        <v>0.8</v>
      </c>
      <c r="M129" t="s">
        <v>1942</v>
      </c>
    </row>
    <row r="130" spans="1:13">
      <c r="A130" t="s">
        <v>1937</v>
      </c>
      <c r="B130" t="s">
        <v>1938</v>
      </c>
      <c r="C130" t="s">
        <v>2181</v>
      </c>
      <c r="D130" t="s">
        <v>1940</v>
      </c>
      <c r="E130" t="s">
        <v>2182</v>
      </c>
      <c r="F130">
        <v>2019</v>
      </c>
      <c r="G130">
        <v>0</v>
      </c>
      <c r="H130">
        <v>0</v>
      </c>
      <c r="I130">
        <v>0</v>
      </c>
      <c r="J130">
        <v>0</v>
      </c>
      <c r="K130">
        <v>0.46</v>
      </c>
      <c r="L130">
        <v>0.3</v>
      </c>
      <c r="M130" t="s">
        <v>1942</v>
      </c>
    </row>
    <row r="131" spans="1:13">
      <c r="A131" t="s">
        <v>1937</v>
      </c>
      <c r="B131" t="s">
        <v>1938</v>
      </c>
      <c r="C131" t="s">
        <v>2183</v>
      </c>
      <c r="D131" t="s">
        <v>1940</v>
      </c>
      <c r="E131" t="s">
        <v>2184</v>
      </c>
      <c r="F131">
        <v>2019</v>
      </c>
      <c r="G131">
        <v>0</v>
      </c>
      <c r="H131">
        <v>0</v>
      </c>
      <c r="I131">
        <v>0</v>
      </c>
      <c r="J131">
        <v>0</v>
      </c>
      <c r="K131">
        <v>0.41</v>
      </c>
      <c r="L131">
        <v>0.4</v>
      </c>
      <c r="M131" t="s">
        <v>1942</v>
      </c>
    </row>
    <row r="132" spans="1:13">
      <c r="A132" t="s">
        <v>1937</v>
      </c>
      <c r="B132" t="s">
        <v>1938</v>
      </c>
      <c r="C132" t="s">
        <v>2185</v>
      </c>
      <c r="D132" t="s">
        <v>1940</v>
      </c>
      <c r="E132" t="s">
        <v>2186</v>
      </c>
      <c r="F132">
        <v>2019</v>
      </c>
      <c r="G132">
        <v>0</v>
      </c>
      <c r="H132">
        <v>0</v>
      </c>
      <c r="I132">
        <v>0</v>
      </c>
      <c r="J132">
        <v>0</v>
      </c>
      <c r="K132">
        <v>0.43</v>
      </c>
      <c r="L132">
        <v>0.4</v>
      </c>
      <c r="M132" t="s">
        <v>1942</v>
      </c>
    </row>
    <row r="133" spans="1:13">
      <c r="A133" t="s">
        <v>1937</v>
      </c>
      <c r="B133" t="s">
        <v>1938</v>
      </c>
      <c r="C133" t="s">
        <v>2187</v>
      </c>
      <c r="D133" t="s">
        <v>1940</v>
      </c>
      <c r="E133" t="s">
        <v>2188</v>
      </c>
      <c r="F133">
        <v>2019</v>
      </c>
      <c r="G133">
        <v>0</v>
      </c>
      <c r="H133">
        <v>0</v>
      </c>
      <c r="I133">
        <v>0</v>
      </c>
      <c r="J133">
        <v>0</v>
      </c>
      <c r="K133">
        <v>0.4</v>
      </c>
      <c r="L133">
        <v>0.1</v>
      </c>
      <c r="M133" t="s">
        <v>1942</v>
      </c>
    </row>
    <row r="134" spans="1:13">
      <c r="A134" t="s">
        <v>1937</v>
      </c>
      <c r="B134" t="s">
        <v>1938</v>
      </c>
      <c r="C134" t="s">
        <v>2189</v>
      </c>
      <c r="D134" t="s">
        <v>1940</v>
      </c>
      <c r="E134" t="s">
        <v>2190</v>
      </c>
      <c r="F134">
        <v>2019</v>
      </c>
      <c r="G134">
        <v>0</v>
      </c>
      <c r="H134">
        <v>0</v>
      </c>
      <c r="I134">
        <v>0</v>
      </c>
      <c r="J134">
        <v>0</v>
      </c>
      <c r="K134">
        <v>0.43</v>
      </c>
      <c r="L134">
        <v>0.3</v>
      </c>
      <c r="M134" t="s">
        <v>1942</v>
      </c>
    </row>
    <row r="135" spans="1:13">
      <c r="A135" t="s">
        <v>1937</v>
      </c>
      <c r="B135" t="s">
        <v>1938</v>
      </c>
      <c r="C135" t="s">
        <v>2191</v>
      </c>
      <c r="D135" t="s">
        <v>1940</v>
      </c>
      <c r="E135" t="s">
        <v>2192</v>
      </c>
      <c r="F135">
        <v>2019</v>
      </c>
      <c r="G135">
        <v>0</v>
      </c>
      <c r="H135">
        <v>0</v>
      </c>
      <c r="I135">
        <v>0</v>
      </c>
      <c r="J135">
        <v>0</v>
      </c>
      <c r="K135">
        <v>0.49</v>
      </c>
      <c r="L135">
        <v>0.3</v>
      </c>
      <c r="M135" t="s">
        <v>1942</v>
      </c>
    </row>
    <row r="136" spans="1:13">
      <c r="A136" t="s">
        <v>1937</v>
      </c>
      <c r="B136" t="s">
        <v>1938</v>
      </c>
      <c r="C136" t="s">
        <v>2193</v>
      </c>
      <c r="D136" t="s">
        <v>1940</v>
      </c>
      <c r="E136" t="s">
        <v>2194</v>
      </c>
      <c r="F136">
        <v>2019</v>
      </c>
      <c r="G136">
        <v>0</v>
      </c>
      <c r="H136">
        <v>0</v>
      </c>
      <c r="I136">
        <v>0</v>
      </c>
      <c r="J136">
        <v>0</v>
      </c>
      <c r="K136">
        <v>0.38</v>
      </c>
      <c r="L136">
        <v>0.9</v>
      </c>
      <c r="M136" t="s">
        <v>1942</v>
      </c>
    </row>
    <row r="137" spans="1:13">
      <c r="A137" t="s">
        <v>1937</v>
      </c>
      <c r="B137" t="s">
        <v>1938</v>
      </c>
      <c r="C137" t="s">
        <v>2195</v>
      </c>
      <c r="D137" t="s">
        <v>1940</v>
      </c>
      <c r="E137" t="s">
        <v>2196</v>
      </c>
      <c r="F137">
        <v>2019</v>
      </c>
      <c r="G137">
        <v>0</v>
      </c>
      <c r="H137">
        <v>0</v>
      </c>
      <c r="I137">
        <v>0</v>
      </c>
      <c r="J137">
        <v>0</v>
      </c>
      <c r="K137">
        <v>0.52</v>
      </c>
      <c r="L137">
        <v>0.2</v>
      </c>
      <c r="M137" t="s">
        <v>1942</v>
      </c>
    </row>
    <row r="138" spans="1:13">
      <c r="A138" t="s">
        <v>1937</v>
      </c>
      <c r="B138" t="s">
        <v>1938</v>
      </c>
      <c r="C138" t="s">
        <v>2197</v>
      </c>
      <c r="D138" t="s">
        <v>1940</v>
      </c>
      <c r="E138" t="s">
        <v>2198</v>
      </c>
      <c r="F138">
        <v>2019</v>
      </c>
      <c r="G138">
        <v>0</v>
      </c>
      <c r="H138">
        <v>0</v>
      </c>
      <c r="I138">
        <v>0</v>
      </c>
      <c r="J138">
        <v>0</v>
      </c>
      <c r="K138">
        <v>0.44</v>
      </c>
      <c r="L138">
        <v>0.4</v>
      </c>
      <c r="M138" t="s">
        <v>1942</v>
      </c>
    </row>
    <row r="139" spans="1:13">
      <c r="A139" t="s">
        <v>1937</v>
      </c>
      <c r="B139" t="s">
        <v>1938</v>
      </c>
      <c r="C139" t="s">
        <v>2199</v>
      </c>
      <c r="D139" t="s">
        <v>1940</v>
      </c>
      <c r="E139" t="s">
        <v>4934</v>
      </c>
      <c r="F139">
        <v>2019</v>
      </c>
      <c r="G139">
        <v>0</v>
      </c>
      <c r="H139">
        <v>0</v>
      </c>
      <c r="I139">
        <v>0</v>
      </c>
      <c r="J139">
        <v>0</v>
      </c>
      <c r="K139">
        <v>0.59</v>
      </c>
      <c r="L139">
        <v>0.8</v>
      </c>
      <c r="M139" t="s">
        <v>1942</v>
      </c>
    </row>
    <row r="140" spans="1:13">
      <c r="A140" t="s">
        <v>1937</v>
      </c>
      <c r="B140" t="s">
        <v>1938</v>
      </c>
      <c r="C140" t="s">
        <v>2200</v>
      </c>
      <c r="D140" t="s">
        <v>1940</v>
      </c>
      <c r="E140" t="s">
        <v>2201</v>
      </c>
      <c r="F140">
        <v>2019</v>
      </c>
      <c r="G140">
        <v>0</v>
      </c>
      <c r="H140">
        <v>0</v>
      </c>
      <c r="I140">
        <v>0</v>
      </c>
      <c r="J140">
        <v>0</v>
      </c>
      <c r="K140">
        <v>0.5</v>
      </c>
      <c r="L140">
        <v>0.4</v>
      </c>
      <c r="M140" t="s">
        <v>1942</v>
      </c>
    </row>
    <row r="141" spans="1:13">
      <c r="A141" t="s">
        <v>1937</v>
      </c>
      <c r="B141" t="s">
        <v>1938</v>
      </c>
      <c r="C141" t="s">
        <v>2202</v>
      </c>
      <c r="D141" t="s">
        <v>1940</v>
      </c>
      <c r="E141" t="s">
        <v>2203</v>
      </c>
      <c r="F141">
        <v>2019</v>
      </c>
      <c r="G141">
        <v>0</v>
      </c>
      <c r="H141">
        <v>0</v>
      </c>
      <c r="I141">
        <v>0</v>
      </c>
      <c r="J141">
        <v>0</v>
      </c>
      <c r="K141">
        <v>0.47</v>
      </c>
      <c r="L141">
        <v>0.4</v>
      </c>
      <c r="M141" t="s">
        <v>1942</v>
      </c>
    </row>
    <row r="142" spans="1:13">
      <c r="A142" t="s">
        <v>1937</v>
      </c>
      <c r="B142" t="s">
        <v>1938</v>
      </c>
      <c r="C142" t="s">
        <v>2204</v>
      </c>
      <c r="D142" t="s">
        <v>1940</v>
      </c>
      <c r="E142" t="s">
        <v>4935</v>
      </c>
      <c r="F142">
        <v>2019</v>
      </c>
      <c r="G142">
        <v>0</v>
      </c>
      <c r="H142">
        <v>0</v>
      </c>
      <c r="I142">
        <v>0</v>
      </c>
      <c r="J142">
        <v>0</v>
      </c>
      <c r="K142">
        <v>0.48</v>
      </c>
      <c r="L142">
        <v>0.4</v>
      </c>
      <c r="M142" t="s">
        <v>1942</v>
      </c>
    </row>
    <row r="143" spans="1:13">
      <c r="A143" t="s">
        <v>1937</v>
      </c>
      <c r="B143" t="s">
        <v>1938</v>
      </c>
      <c r="C143" t="s">
        <v>2205</v>
      </c>
      <c r="D143" t="s">
        <v>1940</v>
      </c>
      <c r="E143" t="s">
        <v>2206</v>
      </c>
      <c r="F143">
        <v>2019</v>
      </c>
      <c r="G143">
        <v>0</v>
      </c>
      <c r="H143">
        <v>0</v>
      </c>
      <c r="I143">
        <v>0</v>
      </c>
      <c r="J143">
        <v>0</v>
      </c>
      <c r="K143">
        <v>0.61</v>
      </c>
      <c r="L143">
        <v>0.4</v>
      </c>
      <c r="M143" t="s">
        <v>1942</v>
      </c>
    </row>
    <row r="144" spans="1:13">
      <c r="A144" t="s">
        <v>1937</v>
      </c>
      <c r="B144" t="s">
        <v>1938</v>
      </c>
      <c r="C144" t="s">
        <v>2207</v>
      </c>
      <c r="D144" t="s">
        <v>1940</v>
      </c>
      <c r="E144" t="s">
        <v>2208</v>
      </c>
      <c r="F144">
        <v>2019</v>
      </c>
      <c r="G144">
        <v>0</v>
      </c>
      <c r="H144">
        <v>0</v>
      </c>
      <c r="I144">
        <v>0</v>
      </c>
      <c r="J144">
        <v>0</v>
      </c>
      <c r="K144">
        <v>0.53</v>
      </c>
      <c r="L144">
        <v>0.3</v>
      </c>
      <c r="M144" t="s">
        <v>1942</v>
      </c>
    </row>
    <row r="145" spans="1:13">
      <c r="A145" t="s">
        <v>1937</v>
      </c>
      <c r="B145" t="s">
        <v>1938</v>
      </c>
      <c r="C145" t="s">
        <v>2209</v>
      </c>
      <c r="D145" t="s">
        <v>1940</v>
      </c>
      <c r="E145" t="s">
        <v>4945</v>
      </c>
      <c r="F145">
        <v>2019</v>
      </c>
      <c r="G145">
        <v>0</v>
      </c>
      <c r="H145">
        <v>0</v>
      </c>
      <c r="I145">
        <v>0</v>
      </c>
      <c r="J145">
        <v>0</v>
      </c>
      <c r="K145">
        <v>0.93</v>
      </c>
      <c r="L145">
        <v>0.4</v>
      </c>
      <c r="M145" t="s">
        <v>1942</v>
      </c>
    </row>
    <row r="146" spans="1:13">
      <c r="A146" t="s">
        <v>1937</v>
      </c>
      <c r="B146" t="s">
        <v>1938</v>
      </c>
      <c r="C146" t="s">
        <v>2210</v>
      </c>
      <c r="D146" t="s">
        <v>1940</v>
      </c>
      <c r="E146" t="s">
        <v>2211</v>
      </c>
      <c r="F146">
        <v>2019</v>
      </c>
      <c r="G146">
        <v>0</v>
      </c>
      <c r="H146">
        <v>0</v>
      </c>
      <c r="I146">
        <v>0</v>
      </c>
      <c r="J146">
        <v>0</v>
      </c>
      <c r="K146">
        <v>0.37</v>
      </c>
      <c r="L146">
        <v>0.1</v>
      </c>
      <c r="M146" t="s">
        <v>1942</v>
      </c>
    </row>
    <row r="147" spans="1:13">
      <c r="A147" t="s">
        <v>1937</v>
      </c>
      <c r="B147" t="s">
        <v>1938</v>
      </c>
      <c r="C147" t="s">
        <v>2212</v>
      </c>
      <c r="D147" t="s">
        <v>1940</v>
      </c>
      <c r="E147" t="s">
        <v>2213</v>
      </c>
      <c r="F147">
        <v>2019</v>
      </c>
      <c r="G147">
        <v>0</v>
      </c>
      <c r="H147">
        <v>0</v>
      </c>
      <c r="I147">
        <v>0</v>
      </c>
      <c r="J147">
        <v>0</v>
      </c>
      <c r="K147">
        <v>0.37</v>
      </c>
      <c r="L147">
        <v>0.1</v>
      </c>
      <c r="M147" t="s">
        <v>1942</v>
      </c>
    </row>
    <row r="148" spans="1:13">
      <c r="A148" t="s">
        <v>1937</v>
      </c>
      <c r="B148" t="s">
        <v>1938</v>
      </c>
      <c r="C148" t="s">
        <v>2214</v>
      </c>
      <c r="D148" t="s">
        <v>1940</v>
      </c>
      <c r="E148" t="s">
        <v>2215</v>
      </c>
      <c r="F148">
        <v>2019</v>
      </c>
      <c r="G148">
        <v>0</v>
      </c>
      <c r="H148">
        <v>0</v>
      </c>
      <c r="I148">
        <v>0</v>
      </c>
      <c r="J148">
        <v>0</v>
      </c>
      <c r="K148">
        <v>0.37</v>
      </c>
      <c r="L148">
        <v>0.1</v>
      </c>
      <c r="M148" t="s">
        <v>1942</v>
      </c>
    </row>
    <row r="149" spans="1:13">
      <c r="A149" t="s">
        <v>1937</v>
      </c>
      <c r="B149" t="s">
        <v>1938</v>
      </c>
      <c r="C149" t="s">
        <v>2216</v>
      </c>
      <c r="D149" t="s">
        <v>1940</v>
      </c>
      <c r="E149" t="s">
        <v>2217</v>
      </c>
      <c r="F149">
        <v>2019</v>
      </c>
      <c r="G149">
        <v>0</v>
      </c>
      <c r="H149">
        <v>0</v>
      </c>
      <c r="I149">
        <v>0</v>
      </c>
      <c r="J149">
        <v>0</v>
      </c>
      <c r="K149">
        <v>0.37</v>
      </c>
      <c r="L149">
        <v>0.1</v>
      </c>
      <c r="M149" t="s">
        <v>1942</v>
      </c>
    </row>
    <row r="150" spans="1:13">
      <c r="A150" t="s">
        <v>1937</v>
      </c>
      <c r="B150" t="s">
        <v>1938</v>
      </c>
      <c r="C150" t="s">
        <v>2218</v>
      </c>
      <c r="D150" t="s">
        <v>1940</v>
      </c>
      <c r="E150" t="s">
        <v>2219</v>
      </c>
      <c r="F150">
        <v>2019</v>
      </c>
      <c r="G150">
        <v>0</v>
      </c>
      <c r="H150">
        <v>0</v>
      </c>
      <c r="I150">
        <v>0</v>
      </c>
      <c r="J150">
        <v>0</v>
      </c>
      <c r="K150">
        <v>0.37</v>
      </c>
      <c r="L150">
        <v>0.1</v>
      </c>
      <c r="M150" t="s">
        <v>1942</v>
      </c>
    </row>
    <row r="151" spans="1:13">
      <c r="A151" t="s">
        <v>1937</v>
      </c>
      <c r="B151" t="s">
        <v>1938</v>
      </c>
      <c r="C151" t="s">
        <v>2220</v>
      </c>
      <c r="D151" t="s">
        <v>1940</v>
      </c>
      <c r="E151" t="s">
        <v>2221</v>
      </c>
      <c r="F151">
        <v>2019</v>
      </c>
      <c r="G151">
        <v>0</v>
      </c>
      <c r="H151">
        <v>0</v>
      </c>
      <c r="I151">
        <v>0</v>
      </c>
      <c r="J151">
        <v>0</v>
      </c>
      <c r="K151">
        <v>0.37</v>
      </c>
      <c r="L151">
        <v>0.1</v>
      </c>
      <c r="M151" t="s">
        <v>1942</v>
      </c>
    </row>
    <row r="152" spans="1:13">
      <c r="A152" t="s">
        <v>1937</v>
      </c>
      <c r="B152" t="s">
        <v>1938</v>
      </c>
      <c r="C152" t="s">
        <v>2222</v>
      </c>
      <c r="D152" t="s">
        <v>1940</v>
      </c>
      <c r="E152" t="s">
        <v>2223</v>
      </c>
      <c r="F152">
        <v>2019</v>
      </c>
      <c r="G152">
        <v>0</v>
      </c>
      <c r="H152">
        <v>0</v>
      </c>
      <c r="I152">
        <v>0</v>
      </c>
      <c r="J152">
        <v>0</v>
      </c>
      <c r="K152">
        <v>0.37</v>
      </c>
      <c r="L152">
        <v>0.1</v>
      </c>
      <c r="M152" t="s">
        <v>1942</v>
      </c>
    </row>
    <row r="153" spans="1:13">
      <c r="A153" t="s">
        <v>1937</v>
      </c>
      <c r="B153" t="s">
        <v>1938</v>
      </c>
      <c r="C153" t="s">
        <v>2224</v>
      </c>
      <c r="D153" t="s">
        <v>1940</v>
      </c>
      <c r="E153" t="s">
        <v>2225</v>
      </c>
      <c r="F153">
        <v>2019</v>
      </c>
      <c r="G153">
        <v>0</v>
      </c>
      <c r="H153">
        <v>0</v>
      </c>
      <c r="I153">
        <v>0</v>
      </c>
      <c r="J153">
        <v>0</v>
      </c>
      <c r="K153">
        <v>0.37</v>
      </c>
      <c r="L153">
        <v>0.1</v>
      </c>
      <c r="M153" t="s">
        <v>1942</v>
      </c>
    </row>
    <row r="154" spans="1:13">
      <c r="A154" t="s">
        <v>1937</v>
      </c>
      <c r="B154" t="s">
        <v>1938</v>
      </c>
      <c r="C154" t="s">
        <v>2226</v>
      </c>
      <c r="D154" t="s">
        <v>1940</v>
      </c>
      <c r="E154" t="s">
        <v>2227</v>
      </c>
      <c r="F154">
        <v>2019</v>
      </c>
      <c r="G154">
        <v>0</v>
      </c>
      <c r="H154">
        <v>0</v>
      </c>
      <c r="I154">
        <v>0</v>
      </c>
      <c r="J154">
        <v>0</v>
      </c>
      <c r="K154">
        <v>0.37</v>
      </c>
      <c r="L154">
        <v>0.1</v>
      </c>
      <c r="M154" t="s">
        <v>1942</v>
      </c>
    </row>
    <row r="155" spans="1:13">
      <c r="A155" t="s">
        <v>1937</v>
      </c>
      <c r="B155" t="s">
        <v>1938</v>
      </c>
      <c r="C155" t="s">
        <v>2228</v>
      </c>
      <c r="D155" t="s">
        <v>1940</v>
      </c>
      <c r="E155" t="s">
        <v>2229</v>
      </c>
      <c r="F155">
        <v>2019</v>
      </c>
      <c r="G155">
        <v>0</v>
      </c>
      <c r="H155">
        <v>0</v>
      </c>
      <c r="I155">
        <v>0</v>
      </c>
      <c r="J155">
        <v>0</v>
      </c>
      <c r="K155">
        <v>0.43</v>
      </c>
      <c r="L155">
        <v>0.2</v>
      </c>
      <c r="M155" t="s">
        <v>1942</v>
      </c>
    </row>
    <row r="156" spans="1:13">
      <c r="A156" t="s">
        <v>1937</v>
      </c>
      <c r="B156" t="s">
        <v>1938</v>
      </c>
      <c r="C156" t="s">
        <v>2230</v>
      </c>
      <c r="D156" t="s">
        <v>1940</v>
      </c>
      <c r="E156" t="s">
        <v>2231</v>
      </c>
      <c r="F156">
        <v>2019</v>
      </c>
      <c r="G156">
        <v>0</v>
      </c>
      <c r="H156">
        <v>0</v>
      </c>
      <c r="I156">
        <v>0</v>
      </c>
      <c r="J156">
        <v>0</v>
      </c>
      <c r="K156">
        <v>0.43</v>
      </c>
      <c r="L156">
        <v>0.2</v>
      </c>
      <c r="M156" t="s">
        <v>1942</v>
      </c>
    </row>
    <row r="157" spans="1:13">
      <c r="A157" t="s">
        <v>1937</v>
      </c>
      <c r="B157" t="s">
        <v>1938</v>
      </c>
      <c r="C157" t="s">
        <v>2232</v>
      </c>
      <c r="D157" t="s">
        <v>1940</v>
      </c>
      <c r="E157" t="s">
        <v>2233</v>
      </c>
      <c r="F157">
        <v>2019</v>
      </c>
      <c r="G157">
        <v>0</v>
      </c>
      <c r="H157">
        <v>0</v>
      </c>
      <c r="I157">
        <v>0</v>
      </c>
      <c r="J157">
        <v>0</v>
      </c>
      <c r="K157">
        <v>0.43</v>
      </c>
      <c r="L157">
        <v>0.2</v>
      </c>
      <c r="M157" t="s">
        <v>1942</v>
      </c>
    </row>
    <row r="158" spans="1:13">
      <c r="A158" t="s">
        <v>1937</v>
      </c>
      <c r="B158" t="s">
        <v>1938</v>
      </c>
      <c r="C158" t="s">
        <v>2234</v>
      </c>
      <c r="D158" t="s">
        <v>1940</v>
      </c>
      <c r="E158" t="s">
        <v>2235</v>
      </c>
      <c r="F158">
        <v>2019</v>
      </c>
      <c r="G158">
        <v>0</v>
      </c>
      <c r="H158">
        <v>0</v>
      </c>
      <c r="I158">
        <v>0</v>
      </c>
      <c r="J158">
        <v>0</v>
      </c>
      <c r="K158">
        <v>0.43</v>
      </c>
      <c r="L158">
        <v>0.2</v>
      </c>
      <c r="M158" t="s">
        <v>1942</v>
      </c>
    </row>
    <row r="159" spans="1:13">
      <c r="A159" t="s">
        <v>1937</v>
      </c>
      <c r="B159" t="s">
        <v>1938</v>
      </c>
      <c r="C159" t="s">
        <v>2236</v>
      </c>
      <c r="D159" t="s">
        <v>1940</v>
      </c>
      <c r="E159" t="s">
        <v>4936</v>
      </c>
      <c r="F159">
        <v>2019</v>
      </c>
      <c r="G159">
        <v>0</v>
      </c>
      <c r="H159">
        <v>0</v>
      </c>
      <c r="I159">
        <v>0</v>
      </c>
      <c r="J159">
        <v>0</v>
      </c>
      <c r="K159">
        <v>0.43</v>
      </c>
      <c r="L159">
        <v>0.2</v>
      </c>
      <c r="M159" t="s">
        <v>1942</v>
      </c>
    </row>
    <row r="160" spans="1:13">
      <c r="A160" t="s">
        <v>1937</v>
      </c>
      <c r="B160" t="s">
        <v>1938</v>
      </c>
      <c r="C160" t="s">
        <v>2237</v>
      </c>
      <c r="D160" t="s">
        <v>1940</v>
      </c>
      <c r="E160" t="s">
        <v>2238</v>
      </c>
      <c r="F160">
        <v>2019</v>
      </c>
      <c r="G160">
        <v>0</v>
      </c>
      <c r="H160">
        <v>0</v>
      </c>
      <c r="I160">
        <v>0</v>
      </c>
      <c r="J160">
        <v>0</v>
      </c>
      <c r="K160">
        <v>0.43</v>
      </c>
      <c r="L160">
        <v>0.2</v>
      </c>
      <c r="M160" t="s">
        <v>1942</v>
      </c>
    </row>
    <row r="161" spans="1:13">
      <c r="A161" t="s">
        <v>1937</v>
      </c>
      <c r="B161" t="s">
        <v>1938</v>
      </c>
      <c r="C161" t="s">
        <v>2239</v>
      </c>
      <c r="D161" t="s">
        <v>1940</v>
      </c>
      <c r="E161" t="s">
        <v>2240</v>
      </c>
      <c r="F161">
        <v>2019</v>
      </c>
      <c r="G161">
        <v>0</v>
      </c>
      <c r="H161">
        <v>0</v>
      </c>
      <c r="I161">
        <v>0</v>
      </c>
      <c r="J161">
        <v>0</v>
      </c>
      <c r="K161">
        <v>0.43</v>
      </c>
      <c r="L161">
        <v>0.2</v>
      </c>
      <c r="M161" t="s">
        <v>1942</v>
      </c>
    </row>
    <row r="162" spans="1:13">
      <c r="A162" t="s">
        <v>1937</v>
      </c>
      <c r="B162" t="s">
        <v>1938</v>
      </c>
      <c r="C162" t="s">
        <v>2241</v>
      </c>
      <c r="D162" t="s">
        <v>1940</v>
      </c>
      <c r="E162" t="s">
        <v>2242</v>
      </c>
      <c r="F162">
        <v>2019</v>
      </c>
      <c r="G162">
        <v>0</v>
      </c>
      <c r="H162">
        <v>0</v>
      </c>
      <c r="I162">
        <v>0</v>
      </c>
      <c r="J162">
        <v>0</v>
      </c>
      <c r="K162">
        <v>0.36</v>
      </c>
      <c r="L162">
        <v>0.5</v>
      </c>
      <c r="M162" t="s">
        <v>1942</v>
      </c>
    </row>
    <row r="163" spans="1:13">
      <c r="A163" t="s">
        <v>1937</v>
      </c>
      <c r="B163" t="s">
        <v>1938</v>
      </c>
      <c r="C163" t="s">
        <v>2243</v>
      </c>
      <c r="D163" t="s">
        <v>1940</v>
      </c>
      <c r="E163" t="s">
        <v>2244</v>
      </c>
      <c r="F163">
        <v>2019</v>
      </c>
      <c r="G163">
        <v>0</v>
      </c>
      <c r="H163">
        <v>0</v>
      </c>
      <c r="I163">
        <v>0</v>
      </c>
      <c r="J163">
        <v>0</v>
      </c>
      <c r="K163">
        <v>0.39</v>
      </c>
      <c r="L163">
        <v>0.1</v>
      </c>
      <c r="M163" t="s">
        <v>1942</v>
      </c>
    </row>
    <row r="164" spans="1:13">
      <c r="A164" t="s">
        <v>1937</v>
      </c>
      <c r="B164" t="s">
        <v>1938</v>
      </c>
      <c r="C164" t="s">
        <v>2245</v>
      </c>
      <c r="D164" t="s">
        <v>1940</v>
      </c>
      <c r="E164" t="s">
        <v>2246</v>
      </c>
      <c r="F164">
        <v>2019</v>
      </c>
      <c r="G164">
        <v>0</v>
      </c>
      <c r="H164">
        <v>0</v>
      </c>
      <c r="I164">
        <v>0</v>
      </c>
      <c r="J164">
        <v>0</v>
      </c>
      <c r="K164">
        <v>0.42</v>
      </c>
      <c r="L164">
        <v>0.3</v>
      </c>
      <c r="M164" t="s">
        <v>1942</v>
      </c>
    </row>
    <row r="165" spans="1:13">
      <c r="A165" t="s">
        <v>1937</v>
      </c>
      <c r="B165" t="s">
        <v>1938</v>
      </c>
      <c r="C165" t="s">
        <v>2247</v>
      </c>
      <c r="D165" t="s">
        <v>1940</v>
      </c>
      <c r="E165" t="s">
        <v>2248</v>
      </c>
      <c r="F165">
        <v>2019</v>
      </c>
      <c r="G165">
        <v>0</v>
      </c>
      <c r="H165">
        <v>0</v>
      </c>
      <c r="I165">
        <v>0</v>
      </c>
      <c r="J165">
        <v>0</v>
      </c>
      <c r="K165">
        <v>0.42</v>
      </c>
      <c r="L165">
        <v>0.3</v>
      </c>
      <c r="M165" t="s">
        <v>1942</v>
      </c>
    </row>
    <row r="166" spans="1:13">
      <c r="A166" t="s">
        <v>1937</v>
      </c>
      <c r="B166" t="s">
        <v>1938</v>
      </c>
      <c r="C166" t="s">
        <v>2249</v>
      </c>
      <c r="D166" t="s">
        <v>1940</v>
      </c>
      <c r="E166" t="s">
        <v>2250</v>
      </c>
      <c r="F166">
        <v>2019</v>
      </c>
      <c r="G166">
        <v>0</v>
      </c>
      <c r="H166">
        <v>0</v>
      </c>
      <c r="I166">
        <v>0</v>
      </c>
      <c r="J166">
        <v>0</v>
      </c>
      <c r="K166">
        <v>0.16</v>
      </c>
      <c r="L166">
        <v>0.1</v>
      </c>
      <c r="M166" t="s">
        <v>1942</v>
      </c>
    </row>
    <row r="167" spans="1:13">
      <c r="A167" t="s">
        <v>1937</v>
      </c>
      <c r="B167" t="s">
        <v>1938</v>
      </c>
      <c r="C167" t="s">
        <v>2251</v>
      </c>
      <c r="D167" t="s">
        <v>1940</v>
      </c>
      <c r="E167" t="s">
        <v>2252</v>
      </c>
      <c r="F167">
        <v>2019</v>
      </c>
      <c r="G167">
        <v>0</v>
      </c>
      <c r="H167">
        <v>0</v>
      </c>
      <c r="I167">
        <v>0</v>
      </c>
      <c r="J167">
        <v>0</v>
      </c>
      <c r="K167">
        <v>0.16</v>
      </c>
      <c r="L167">
        <v>0.1</v>
      </c>
      <c r="M167" t="s">
        <v>1942</v>
      </c>
    </row>
    <row r="168" spans="1:13">
      <c r="A168" t="s">
        <v>1937</v>
      </c>
      <c r="B168" t="s">
        <v>1938</v>
      </c>
      <c r="C168" t="s">
        <v>2253</v>
      </c>
      <c r="D168" t="s">
        <v>1940</v>
      </c>
      <c r="E168" t="s">
        <v>2254</v>
      </c>
      <c r="F168">
        <v>2019</v>
      </c>
      <c r="G168">
        <v>0</v>
      </c>
      <c r="H168">
        <v>0</v>
      </c>
      <c r="I168">
        <v>0</v>
      </c>
      <c r="J168">
        <v>0</v>
      </c>
      <c r="K168">
        <v>0.16</v>
      </c>
      <c r="L168">
        <v>0.1</v>
      </c>
      <c r="M168" t="s">
        <v>1942</v>
      </c>
    </row>
    <row r="169" spans="1:13">
      <c r="A169" t="s">
        <v>1937</v>
      </c>
      <c r="B169" t="s">
        <v>1938</v>
      </c>
      <c r="C169" t="s">
        <v>2255</v>
      </c>
      <c r="D169" t="s">
        <v>1940</v>
      </c>
      <c r="E169" t="s">
        <v>2256</v>
      </c>
      <c r="F169">
        <v>2019</v>
      </c>
      <c r="G169">
        <v>0</v>
      </c>
      <c r="H169">
        <v>0</v>
      </c>
      <c r="I169">
        <v>0</v>
      </c>
      <c r="J169">
        <v>0</v>
      </c>
      <c r="K169">
        <v>0.16</v>
      </c>
      <c r="L169">
        <v>0.1</v>
      </c>
      <c r="M169" t="s">
        <v>1942</v>
      </c>
    </row>
    <row r="170" spans="1:13">
      <c r="A170" t="s">
        <v>1937</v>
      </c>
      <c r="B170" t="s">
        <v>1938</v>
      </c>
      <c r="C170" t="s">
        <v>2257</v>
      </c>
      <c r="D170" t="s">
        <v>1940</v>
      </c>
      <c r="E170" t="s">
        <v>2258</v>
      </c>
      <c r="F170">
        <v>2019</v>
      </c>
      <c r="G170">
        <v>0</v>
      </c>
      <c r="H170">
        <v>0</v>
      </c>
      <c r="I170">
        <v>0</v>
      </c>
      <c r="J170">
        <v>0</v>
      </c>
      <c r="K170">
        <v>0.16</v>
      </c>
      <c r="L170">
        <v>0.1</v>
      </c>
      <c r="M170" t="s">
        <v>1942</v>
      </c>
    </row>
    <row r="171" spans="1:13">
      <c r="A171" t="s">
        <v>1937</v>
      </c>
      <c r="B171" t="s">
        <v>1938</v>
      </c>
      <c r="C171" t="s">
        <v>2259</v>
      </c>
      <c r="D171" t="s">
        <v>1940</v>
      </c>
      <c r="E171" t="s">
        <v>2260</v>
      </c>
      <c r="F171">
        <v>2019</v>
      </c>
      <c r="G171">
        <v>0</v>
      </c>
      <c r="H171">
        <v>0</v>
      </c>
      <c r="I171">
        <v>0</v>
      </c>
      <c r="J171">
        <v>0</v>
      </c>
      <c r="K171">
        <v>0.89</v>
      </c>
      <c r="L171">
        <v>0.8</v>
      </c>
      <c r="M171" t="s">
        <v>1942</v>
      </c>
    </row>
    <row r="172" spans="1:13">
      <c r="A172" t="s">
        <v>1937</v>
      </c>
      <c r="B172" t="s">
        <v>1938</v>
      </c>
      <c r="C172" t="s">
        <v>2261</v>
      </c>
      <c r="D172" t="s">
        <v>1940</v>
      </c>
      <c r="E172" t="s">
        <v>2262</v>
      </c>
      <c r="F172">
        <v>2019</v>
      </c>
      <c r="G172">
        <v>0</v>
      </c>
      <c r="H172">
        <v>0</v>
      </c>
      <c r="I172">
        <v>0</v>
      </c>
      <c r="J172">
        <v>0</v>
      </c>
      <c r="K172">
        <v>1.3</v>
      </c>
      <c r="L172">
        <v>0.7</v>
      </c>
      <c r="M172" t="s">
        <v>1942</v>
      </c>
    </row>
    <row r="173" spans="1:13">
      <c r="A173" t="s">
        <v>1937</v>
      </c>
      <c r="B173" t="s">
        <v>1938</v>
      </c>
      <c r="C173" t="s">
        <v>2263</v>
      </c>
      <c r="D173" t="s">
        <v>1940</v>
      </c>
      <c r="E173" t="s">
        <v>2264</v>
      </c>
      <c r="F173">
        <v>2019</v>
      </c>
      <c r="G173">
        <v>0</v>
      </c>
      <c r="H173">
        <v>0</v>
      </c>
      <c r="I173">
        <v>0</v>
      </c>
      <c r="J173">
        <v>0</v>
      </c>
      <c r="K173">
        <v>0.6</v>
      </c>
      <c r="L173">
        <v>0.1</v>
      </c>
      <c r="M173" t="s">
        <v>1942</v>
      </c>
    </row>
    <row r="174" spans="1:13">
      <c r="A174" t="s">
        <v>1937</v>
      </c>
      <c r="B174" t="s">
        <v>1938</v>
      </c>
      <c r="C174" t="s">
        <v>2265</v>
      </c>
      <c r="D174" t="s">
        <v>1940</v>
      </c>
      <c r="E174" t="s">
        <v>2266</v>
      </c>
      <c r="F174">
        <v>2019</v>
      </c>
      <c r="G174">
        <v>0</v>
      </c>
      <c r="H174">
        <v>0</v>
      </c>
      <c r="I174">
        <v>0</v>
      </c>
      <c r="J174">
        <v>0</v>
      </c>
      <c r="K174">
        <v>0.63</v>
      </c>
      <c r="L174">
        <v>0</v>
      </c>
      <c r="M174" t="s">
        <v>1942</v>
      </c>
    </row>
    <row r="175" spans="1:13">
      <c r="A175" t="s">
        <v>1937</v>
      </c>
      <c r="B175" t="s">
        <v>1938</v>
      </c>
      <c r="C175" t="s">
        <v>2267</v>
      </c>
      <c r="D175" t="s">
        <v>1940</v>
      </c>
      <c r="E175" t="s">
        <v>2268</v>
      </c>
      <c r="F175">
        <v>2019</v>
      </c>
      <c r="G175">
        <v>0</v>
      </c>
      <c r="H175">
        <v>0</v>
      </c>
      <c r="I175">
        <v>0</v>
      </c>
      <c r="J175">
        <v>0</v>
      </c>
      <c r="K175">
        <v>0.24</v>
      </c>
      <c r="L175">
        <v>0.5</v>
      </c>
      <c r="M175" t="s">
        <v>1942</v>
      </c>
    </row>
    <row r="176" spans="1:13">
      <c r="A176" t="s">
        <v>1937</v>
      </c>
      <c r="B176" t="s">
        <v>1938</v>
      </c>
      <c r="C176" t="s">
        <v>2269</v>
      </c>
      <c r="D176" t="s">
        <v>1940</v>
      </c>
      <c r="E176" t="s">
        <v>2270</v>
      </c>
      <c r="F176">
        <v>2019</v>
      </c>
      <c r="G176">
        <v>0</v>
      </c>
      <c r="H176">
        <v>0</v>
      </c>
      <c r="I176">
        <v>0</v>
      </c>
      <c r="J176">
        <v>0</v>
      </c>
      <c r="K176">
        <v>0.13</v>
      </c>
      <c r="L176">
        <v>0.4</v>
      </c>
      <c r="M176" t="s">
        <v>1942</v>
      </c>
    </row>
    <row r="177" spans="1:13">
      <c r="A177" t="s">
        <v>1937</v>
      </c>
      <c r="B177" t="s">
        <v>2271</v>
      </c>
      <c r="C177" t="s">
        <v>2272</v>
      </c>
      <c r="D177" t="s">
        <v>1940</v>
      </c>
      <c r="E177" t="s">
        <v>2273</v>
      </c>
      <c r="F177">
        <v>2019</v>
      </c>
      <c r="G177">
        <v>0</v>
      </c>
      <c r="H177">
        <v>0</v>
      </c>
      <c r="I177">
        <v>0</v>
      </c>
      <c r="J177">
        <v>0</v>
      </c>
      <c r="K177">
        <v>0.16</v>
      </c>
      <c r="L177">
        <v>0.4</v>
      </c>
      <c r="M177" t="s">
        <v>1942</v>
      </c>
    </row>
    <row r="178" spans="1:13">
      <c r="A178" t="s">
        <v>1937</v>
      </c>
      <c r="B178" t="s">
        <v>2271</v>
      </c>
      <c r="C178" t="s">
        <v>2274</v>
      </c>
      <c r="D178" t="s">
        <v>1940</v>
      </c>
      <c r="E178" t="s">
        <v>2275</v>
      </c>
      <c r="F178">
        <v>2019</v>
      </c>
      <c r="G178">
        <v>0</v>
      </c>
      <c r="H178">
        <v>0</v>
      </c>
      <c r="I178">
        <v>0</v>
      </c>
      <c r="J178">
        <v>0</v>
      </c>
      <c r="K178">
        <v>0.16</v>
      </c>
      <c r="L178">
        <v>0.4</v>
      </c>
      <c r="M178" t="s">
        <v>1942</v>
      </c>
    </row>
    <row r="179" spans="1:13">
      <c r="A179" t="s">
        <v>1937</v>
      </c>
      <c r="B179" t="s">
        <v>2271</v>
      </c>
      <c r="C179" t="s">
        <v>2276</v>
      </c>
      <c r="D179" t="s">
        <v>1940</v>
      </c>
      <c r="E179" t="s">
        <v>2277</v>
      </c>
      <c r="F179">
        <v>2019</v>
      </c>
      <c r="G179">
        <v>0</v>
      </c>
      <c r="H179">
        <v>0</v>
      </c>
      <c r="I179">
        <v>0</v>
      </c>
      <c r="J179">
        <v>0</v>
      </c>
      <c r="K179">
        <v>0.16</v>
      </c>
      <c r="L179">
        <v>0.4</v>
      </c>
      <c r="M179" t="s">
        <v>1942</v>
      </c>
    </row>
    <row r="180" spans="1:13">
      <c r="A180" t="s">
        <v>1937</v>
      </c>
      <c r="B180" t="s">
        <v>2271</v>
      </c>
      <c r="C180" t="s">
        <v>2278</v>
      </c>
      <c r="D180" t="s">
        <v>1940</v>
      </c>
      <c r="E180" t="s">
        <v>2279</v>
      </c>
      <c r="F180">
        <v>2019</v>
      </c>
      <c r="G180">
        <v>0</v>
      </c>
      <c r="H180">
        <v>0</v>
      </c>
      <c r="I180">
        <v>0</v>
      </c>
      <c r="J180">
        <v>0</v>
      </c>
      <c r="K180">
        <v>0.16</v>
      </c>
      <c r="L180">
        <v>0.2</v>
      </c>
      <c r="M180" t="s">
        <v>1942</v>
      </c>
    </row>
    <row r="181" spans="1:13">
      <c r="A181" t="s">
        <v>1937</v>
      </c>
      <c r="B181" t="s">
        <v>2271</v>
      </c>
      <c r="C181" t="s">
        <v>2280</v>
      </c>
      <c r="D181" t="s">
        <v>1940</v>
      </c>
      <c r="E181" t="s">
        <v>2281</v>
      </c>
      <c r="F181">
        <v>2019</v>
      </c>
      <c r="G181">
        <v>0</v>
      </c>
      <c r="H181">
        <v>0</v>
      </c>
      <c r="I181">
        <v>0</v>
      </c>
      <c r="J181">
        <v>0</v>
      </c>
      <c r="K181">
        <v>0.12</v>
      </c>
      <c r="L181">
        <v>0.4</v>
      </c>
      <c r="M181" t="s">
        <v>1942</v>
      </c>
    </row>
    <row r="182" spans="1:13">
      <c r="A182" t="s">
        <v>1937</v>
      </c>
      <c r="B182" t="s">
        <v>2271</v>
      </c>
      <c r="C182" t="s">
        <v>2282</v>
      </c>
      <c r="D182" t="s">
        <v>1940</v>
      </c>
      <c r="E182" t="s">
        <v>2283</v>
      </c>
      <c r="F182">
        <v>2019</v>
      </c>
      <c r="G182">
        <v>0</v>
      </c>
      <c r="H182">
        <v>0</v>
      </c>
      <c r="I182">
        <v>0</v>
      </c>
      <c r="J182">
        <v>0</v>
      </c>
      <c r="K182">
        <v>0.12</v>
      </c>
      <c r="L182">
        <v>0.4</v>
      </c>
      <c r="M182" t="s">
        <v>1942</v>
      </c>
    </row>
    <row r="183" spans="1:13">
      <c r="A183" t="s">
        <v>1937</v>
      </c>
      <c r="B183" t="s">
        <v>2271</v>
      </c>
      <c r="C183" t="s">
        <v>2284</v>
      </c>
      <c r="D183" t="s">
        <v>1940</v>
      </c>
      <c r="E183" t="s">
        <v>2285</v>
      </c>
      <c r="F183">
        <v>2019</v>
      </c>
      <c r="G183">
        <v>0</v>
      </c>
      <c r="H183">
        <v>0</v>
      </c>
      <c r="I183">
        <v>0</v>
      </c>
      <c r="J183">
        <v>0</v>
      </c>
      <c r="K183">
        <v>0.15</v>
      </c>
      <c r="L183">
        <v>0.4</v>
      </c>
      <c r="M183" t="s">
        <v>1942</v>
      </c>
    </row>
    <row r="184" spans="1:13">
      <c r="A184" t="s">
        <v>1937</v>
      </c>
      <c r="B184" t="s">
        <v>2271</v>
      </c>
      <c r="C184" t="s">
        <v>2286</v>
      </c>
      <c r="D184" t="s">
        <v>1940</v>
      </c>
      <c r="E184" t="s">
        <v>2287</v>
      </c>
      <c r="F184">
        <v>2019</v>
      </c>
      <c r="G184">
        <v>0</v>
      </c>
      <c r="H184">
        <v>0</v>
      </c>
      <c r="I184">
        <v>0</v>
      </c>
      <c r="J184">
        <v>0</v>
      </c>
      <c r="K184">
        <v>0.15</v>
      </c>
      <c r="L184">
        <v>0.4</v>
      </c>
      <c r="M184" t="s">
        <v>1942</v>
      </c>
    </row>
    <row r="185" spans="1:13">
      <c r="A185" t="s">
        <v>1937</v>
      </c>
      <c r="B185" t="s">
        <v>2271</v>
      </c>
      <c r="C185" t="s">
        <v>2288</v>
      </c>
      <c r="D185" t="s">
        <v>1940</v>
      </c>
      <c r="E185" t="s">
        <v>2289</v>
      </c>
      <c r="F185">
        <v>2019</v>
      </c>
      <c r="G185">
        <v>0</v>
      </c>
      <c r="H185">
        <v>0</v>
      </c>
      <c r="I185">
        <v>0</v>
      </c>
      <c r="J185">
        <v>0</v>
      </c>
      <c r="K185">
        <v>0.23</v>
      </c>
      <c r="L185">
        <v>0.2</v>
      </c>
      <c r="M185" t="s">
        <v>1942</v>
      </c>
    </row>
    <row r="186" spans="1:13">
      <c r="A186" t="s">
        <v>1937</v>
      </c>
      <c r="B186" t="s">
        <v>2271</v>
      </c>
      <c r="C186" t="s">
        <v>2290</v>
      </c>
      <c r="D186" t="s">
        <v>1940</v>
      </c>
      <c r="E186" t="s">
        <v>2291</v>
      </c>
      <c r="F186">
        <v>2019</v>
      </c>
      <c r="G186">
        <v>0</v>
      </c>
      <c r="H186">
        <v>0</v>
      </c>
      <c r="I186">
        <v>0</v>
      </c>
      <c r="J186">
        <v>0</v>
      </c>
      <c r="K186">
        <v>0.2</v>
      </c>
      <c r="L186">
        <v>0.4</v>
      </c>
      <c r="M186" t="s">
        <v>1942</v>
      </c>
    </row>
    <row r="187" spans="1:13">
      <c r="A187" t="s">
        <v>1937</v>
      </c>
      <c r="B187" t="s">
        <v>2271</v>
      </c>
      <c r="C187" t="s">
        <v>2292</v>
      </c>
      <c r="D187" t="s">
        <v>1940</v>
      </c>
      <c r="E187" t="s">
        <v>2293</v>
      </c>
      <c r="F187">
        <v>2019</v>
      </c>
      <c r="G187">
        <v>0</v>
      </c>
      <c r="H187">
        <v>0</v>
      </c>
      <c r="I187">
        <v>0</v>
      </c>
      <c r="J187">
        <v>0</v>
      </c>
      <c r="K187">
        <v>0.11</v>
      </c>
      <c r="L187">
        <v>0.4</v>
      </c>
      <c r="M187" t="s">
        <v>1942</v>
      </c>
    </row>
    <row r="188" spans="1:13">
      <c r="A188" t="s">
        <v>1937</v>
      </c>
      <c r="B188" t="s">
        <v>2271</v>
      </c>
      <c r="C188" t="s">
        <v>2294</v>
      </c>
      <c r="D188" t="s">
        <v>1940</v>
      </c>
      <c r="E188" t="s">
        <v>2295</v>
      </c>
      <c r="F188">
        <v>2019</v>
      </c>
      <c r="G188">
        <v>0</v>
      </c>
      <c r="H188">
        <v>0</v>
      </c>
      <c r="I188">
        <v>0</v>
      </c>
      <c r="J188">
        <v>0</v>
      </c>
      <c r="K188">
        <v>0.18</v>
      </c>
      <c r="L188">
        <v>0.1</v>
      </c>
      <c r="M188" t="s">
        <v>1942</v>
      </c>
    </row>
    <row r="189" spans="1:13">
      <c r="A189" t="s">
        <v>1937</v>
      </c>
      <c r="B189" t="s">
        <v>2271</v>
      </c>
      <c r="C189" t="s">
        <v>2296</v>
      </c>
      <c r="D189" t="s">
        <v>1940</v>
      </c>
      <c r="E189" t="s">
        <v>2297</v>
      </c>
      <c r="F189">
        <v>2019</v>
      </c>
      <c r="G189">
        <v>0</v>
      </c>
      <c r="H189">
        <v>0</v>
      </c>
      <c r="I189">
        <v>0</v>
      </c>
      <c r="J189">
        <v>0</v>
      </c>
      <c r="K189">
        <v>0.11</v>
      </c>
      <c r="L189">
        <v>0.5</v>
      </c>
      <c r="M189" t="s">
        <v>1942</v>
      </c>
    </row>
    <row r="190" spans="1:13">
      <c r="A190" t="s">
        <v>1937</v>
      </c>
      <c r="B190" t="s">
        <v>2271</v>
      </c>
      <c r="C190" t="s">
        <v>2298</v>
      </c>
      <c r="D190" t="s">
        <v>1940</v>
      </c>
      <c r="E190" t="s">
        <v>2299</v>
      </c>
      <c r="F190">
        <v>2019</v>
      </c>
      <c r="G190">
        <v>0</v>
      </c>
      <c r="H190">
        <v>0</v>
      </c>
      <c r="I190">
        <v>0</v>
      </c>
      <c r="J190">
        <v>0</v>
      </c>
      <c r="K190">
        <v>0.17</v>
      </c>
      <c r="L190">
        <v>0.5</v>
      </c>
      <c r="M190" t="s">
        <v>1942</v>
      </c>
    </row>
    <row r="191" spans="1:13">
      <c r="A191" t="s">
        <v>1937</v>
      </c>
      <c r="B191" t="s">
        <v>2271</v>
      </c>
      <c r="C191" t="s">
        <v>2300</v>
      </c>
      <c r="D191" t="s">
        <v>1940</v>
      </c>
      <c r="E191" t="s">
        <v>2301</v>
      </c>
      <c r="F191">
        <v>2019</v>
      </c>
      <c r="G191">
        <v>0</v>
      </c>
      <c r="H191">
        <v>0</v>
      </c>
      <c r="I191">
        <v>0</v>
      </c>
      <c r="J191">
        <v>0</v>
      </c>
      <c r="K191">
        <v>0.11</v>
      </c>
      <c r="L191">
        <v>0.5</v>
      </c>
      <c r="M191" t="s">
        <v>1942</v>
      </c>
    </row>
    <row r="192" spans="1:13">
      <c r="A192" t="s">
        <v>1937</v>
      </c>
      <c r="B192" t="s">
        <v>2271</v>
      </c>
      <c r="C192" t="s">
        <v>2302</v>
      </c>
      <c r="D192" t="s">
        <v>1940</v>
      </c>
      <c r="E192" t="s">
        <v>2303</v>
      </c>
      <c r="F192">
        <v>2019</v>
      </c>
      <c r="G192">
        <v>0</v>
      </c>
      <c r="H192">
        <v>0</v>
      </c>
      <c r="I192">
        <v>0</v>
      </c>
      <c r="J192">
        <v>0</v>
      </c>
      <c r="K192">
        <v>0.11</v>
      </c>
      <c r="L192">
        <v>0.5</v>
      </c>
      <c r="M192" t="s">
        <v>1942</v>
      </c>
    </row>
    <row r="193" spans="1:13">
      <c r="A193" t="s">
        <v>1937</v>
      </c>
      <c r="B193" t="s">
        <v>2271</v>
      </c>
      <c r="C193" t="s">
        <v>2304</v>
      </c>
      <c r="D193" t="s">
        <v>1940</v>
      </c>
      <c r="E193" t="s">
        <v>2305</v>
      </c>
      <c r="F193">
        <v>2019</v>
      </c>
      <c r="G193">
        <v>0</v>
      </c>
      <c r="H193">
        <v>0</v>
      </c>
      <c r="I193">
        <v>0</v>
      </c>
      <c r="J193">
        <v>0</v>
      </c>
      <c r="K193">
        <v>0.13</v>
      </c>
      <c r="L193">
        <v>0.4</v>
      </c>
      <c r="M193" t="s">
        <v>1942</v>
      </c>
    </row>
    <row r="194" spans="1:13">
      <c r="A194" t="s">
        <v>1937</v>
      </c>
      <c r="B194" t="s">
        <v>2271</v>
      </c>
      <c r="C194" t="s">
        <v>2306</v>
      </c>
      <c r="D194" t="s">
        <v>1940</v>
      </c>
      <c r="E194" t="s">
        <v>2307</v>
      </c>
      <c r="F194">
        <v>2019</v>
      </c>
      <c r="G194">
        <v>0</v>
      </c>
      <c r="H194">
        <v>0</v>
      </c>
      <c r="I194">
        <v>0</v>
      </c>
      <c r="J194">
        <v>0</v>
      </c>
      <c r="K194">
        <v>0.36</v>
      </c>
      <c r="L194">
        <v>0.5</v>
      </c>
      <c r="M194" t="s">
        <v>1942</v>
      </c>
    </row>
    <row r="195" spans="1:13">
      <c r="A195" t="s">
        <v>1937</v>
      </c>
      <c r="B195" t="s">
        <v>2271</v>
      </c>
      <c r="C195" t="s">
        <v>2308</v>
      </c>
      <c r="D195" t="s">
        <v>1940</v>
      </c>
      <c r="E195" t="s">
        <v>2309</v>
      </c>
      <c r="F195">
        <v>2019</v>
      </c>
      <c r="G195">
        <v>0</v>
      </c>
      <c r="H195">
        <v>0</v>
      </c>
      <c r="I195">
        <v>0</v>
      </c>
      <c r="J195">
        <v>0</v>
      </c>
      <c r="K195">
        <v>0.36</v>
      </c>
      <c r="L195">
        <v>0.5</v>
      </c>
      <c r="M195" t="s">
        <v>1942</v>
      </c>
    </row>
    <row r="196" spans="1:13">
      <c r="A196" t="s">
        <v>1937</v>
      </c>
      <c r="B196" t="s">
        <v>2271</v>
      </c>
      <c r="C196" t="s">
        <v>2310</v>
      </c>
      <c r="D196" t="s">
        <v>1940</v>
      </c>
      <c r="E196" t="s">
        <v>2311</v>
      </c>
      <c r="F196">
        <v>2019</v>
      </c>
      <c r="G196">
        <v>0</v>
      </c>
      <c r="H196">
        <v>0</v>
      </c>
      <c r="I196">
        <v>0</v>
      </c>
      <c r="J196">
        <v>0</v>
      </c>
      <c r="K196">
        <v>0.47</v>
      </c>
      <c r="L196">
        <v>0.6</v>
      </c>
      <c r="M196" t="s">
        <v>1942</v>
      </c>
    </row>
    <row r="197" spans="1:13">
      <c r="A197" t="s">
        <v>1937</v>
      </c>
      <c r="B197" t="s">
        <v>2271</v>
      </c>
      <c r="C197" t="s">
        <v>2312</v>
      </c>
      <c r="D197" t="s">
        <v>1940</v>
      </c>
      <c r="E197" t="s">
        <v>4937</v>
      </c>
      <c r="F197">
        <v>2019</v>
      </c>
      <c r="G197">
        <v>0</v>
      </c>
      <c r="H197">
        <v>0</v>
      </c>
      <c r="I197">
        <v>0</v>
      </c>
      <c r="J197">
        <v>0</v>
      </c>
      <c r="K197">
        <v>0.16</v>
      </c>
      <c r="L197">
        <v>0.3</v>
      </c>
      <c r="M197" t="s">
        <v>1942</v>
      </c>
    </row>
    <row r="198" spans="1:13">
      <c r="A198" t="s">
        <v>1937</v>
      </c>
      <c r="B198" t="s">
        <v>2271</v>
      </c>
      <c r="C198" t="s">
        <v>2313</v>
      </c>
      <c r="D198" t="s">
        <v>1940</v>
      </c>
      <c r="E198" t="s">
        <v>2314</v>
      </c>
      <c r="F198">
        <v>2019</v>
      </c>
      <c r="G198">
        <v>0</v>
      </c>
      <c r="H198">
        <v>0</v>
      </c>
      <c r="I198">
        <v>0</v>
      </c>
      <c r="J198">
        <v>0</v>
      </c>
      <c r="K198">
        <v>0.16</v>
      </c>
      <c r="L198">
        <v>0.3</v>
      </c>
      <c r="M198" t="s">
        <v>1942</v>
      </c>
    </row>
    <row r="199" spans="1:13">
      <c r="A199" t="s">
        <v>1937</v>
      </c>
      <c r="B199" t="s">
        <v>2271</v>
      </c>
      <c r="C199" t="s">
        <v>2315</v>
      </c>
      <c r="D199" t="s">
        <v>1940</v>
      </c>
      <c r="E199" t="s">
        <v>2316</v>
      </c>
      <c r="F199">
        <v>2019</v>
      </c>
      <c r="G199">
        <v>0</v>
      </c>
      <c r="H199">
        <v>0</v>
      </c>
      <c r="I199">
        <v>0</v>
      </c>
      <c r="J199">
        <v>0</v>
      </c>
      <c r="K199">
        <v>0.16</v>
      </c>
      <c r="L199">
        <v>0.3</v>
      </c>
      <c r="M199" t="s">
        <v>1942</v>
      </c>
    </row>
    <row r="200" spans="1:13">
      <c r="A200" t="s">
        <v>1937</v>
      </c>
      <c r="B200" t="s">
        <v>2271</v>
      </c>
      <c r="C200" t="s">
        <v>2317</v>
      </c>
      <c r="D200" t="s">
        <v>1940</v>
      </c>
      <c r="E200" t="s">
        <v>2318</v>
      </c>
      <c r="F200">
        <v>2019</v>
      </c>
      <c r="G200">
        <v>0</v>
      </c>
      <c r="H200">
        <v>0</v>
      </c>
      <c r="I200">
        <v>0</v>
      </c>
      <c r="J200">
        <v>0</v>
      </c>
      <c r="K200">
        <v>0.16</v>
      </c>
      <c r="L200">
        <v>0.3</v>
      </c>
      <c r="M200" t="s">
        <v>1942</v>
      </c>
    </row>
    <row r="201" spans="1:13">
      <c r="A201" t="s">
        <v>1937</v>
      </c>
      <c r="B201" t="s">
        <v>2271</v>
      </c>
      <c r="C201" t="s">
        <v>2319</v>
      </c>
      <c r="D201" t="s">
        <v>1940</v>
      </c>
      <c r="E201" t="s">
        <v>2320</v>
      </c>
      <c r="F201">
        <v>2019</v>
      </c>
      <c r="G201">
        <v>0</v>
      </c>
      <c r="H201">
        <v>0</v>
      </c>
      <c r="I201">
        <v>0</v>
      </c>
      <c r="J201">
        <v>0</v>
      </c>
      <c r="K201">
        <v>0.16</v>
      </c>
      <c r="L201">
        <v>0.3</v>
      </c>
      <c r="M201" t="s">
        <v>1942</v>
      </c>
    </row>
    <row r="202" spans="1:13">
      <c r="A202" t="s">
        <v>1937</v>
      </c>
      <c r="B202" t="s">
        <v>2271</v>
      </c>
      <c r="C202" t="s">
        <v>2321</v>
      </c>
      <c r="D202" t="s">
        <v>1940</v>
      </c>
      <c r="E202" t="s">
        <v>2322</v>
      </c>
      <c r="F202">
        <v>2019</v>
      </c>
      <c r="G202">
        <v>0</v>
      </c>
      <c r="H202">
        <v>0</v>
      </c>
      <c r="I202">
        <v>0</v>
      </c>
      <c r="J202">
        <v>0</v>
      </c>
      <c r="K202">
        <v>0.34</v>
      </c>
      <c r="L202">
        <v>0.2</v>
      </c>
      <c r="M202" t="s">
        <v>1942</v>
      </c>
    </row>
    <row r="203" spans="1:13">
      <c r="A203" t="s">
        <v>1937</v>
      </c>
      <c r="B203" t="s">
        <v>2271</v>
      </c>
      <c r="C203" t="s">
        <v>2323</v>
      </c>
      <c r="D203" t="s">
        <v>1940</v>
      </c>
      <c r="E203" t="s">
        <v>2324</v>
      </c>
      <c r="F203">
        <v>2019</v>
      </c>
      <c r="G203">
        <v>0</v>
      </c>
      <c r="H203">
        <v>0</v>
      </c>
      <c r="I203">
        <v>0</v>
      </c>
      <c r="J203">
        <v>0</v>
      </c>
      <c r="K203">
        <v>0.34</v>
      </c>
      <c r="L203">
        <v>0.2</v>
      </c>
      <c r="M203" t="s">
        <v>1942</v>
      </c>
    </row>
    <row r="204" spans="1:13">
      <c r="A204" t="s">
        <v>1937</v>
      </c>
      <c r="B204" t="s">
        <v>2271</v>
      </c>
      <c r="C204" t="s">
        <v>2325</v>
      </c>
      <c r="D204" t="s">
        <v>1940</v>
      </c>
      <c r="E204" t="s">
        <v>2326</v>
      </c>
      <c r="F204">
        <v>2019</v>
      </c>
      <c r="G204">
        <v>0</v>
      </c>
      <c r="H204">
        <v>0</v>
      </c>
      <c r="I204">
        <v>0</v>
      </c>
      <c r="J204">
        <v>0</v>
      </c>
      <c r="K204">
        <v>0.28999999999999998</v>
      </c>
      <c r="L204">
        <v>0.2</v>
      </c>
      <c r="M204" t="s">
        <v>1942</v>
      </c>
    </row>
    <row r="205" spans="1:13">
      <c r="A205" t="s">
        <v>1937</v>
      </c>
      <c r="B205" t="s">
        <v>2271</v>
      </c>
      <c r="C205" t="s">
        <v>2327</v>
      </c>
      <c r="D205" t="s">
        <v>1940</v>
      </c>
      <c r="E205" t="s">
        <v>2328</v>
      </c>
      <c r="F205">
        <v>2019</v>
      </c>
      <c r="G205">
        <v>0</v>
      </c>
      <c r="H205">
        <v>0</v>
      </c>
      <c r="I205">
        <v>0</v>
      </c>
      <c r="J205">
        <v>0</v>
      </c>
      <c r="K205">
        <v>0.16</v>
      </c>
      <c r="L205">
        <v>0.2</v>
      </c>
      <c r="M205" t="s">
        <v>1942</v>
      </c>
    </row>
    <row r="206" spans="1:13">
      <c r="A206" t="s">
        <v>1937</v>
      </c>
      <c r="B206" t="s">
        <v>2271</v>
      </c>
      <c r="C206" t="s">
        <v>2329</v>
      </c>
      <c r="D206" t="s">
        <v>1940</v>
      </c>
      <c r="E206" t="s">
        <v>2330</v>
      </c>
      <c r="F206">
        <v>2019</v>
      </c>
      <c r="G206">
        <v>0</v>
      </c>
      <c r="H206">
        <v>0</v>
      </c>
      <c r="I206">
        <v>0</v>
      </c>
      <c r="J206">
        <v>0</v>
      </c>
      <c r="K206">
        <v>0.12</v>
      </c>
      <c r="L206">
        <v>0.6</v>
      </c>
      <c r="M206" t="s">
        <v>1942</v>
      </c>
    </row>
    <row r="207" spans="1:13">
      <c r="A207" t="s">
        <v>1937</v>
      </c>
      <c r="B207" t="s">
        <v>2271</v>
      </c>
      <c r="C207" t="s">
        <v>2331</v>
      </c>
      <c r="D207" t="s">
        <v>1940</v>
      </c>
      <c r="E207" t="s">
        <v>2332</v>
      </c>
      <c r="F207">
        <v>2019</v>
      </c>
      <c r="G207">
        <v>0</v>
      </c>
      <c r="H207">
        <v>0</v>
      </c>
      <c r="I207">
        <v>0</v>
      </c>
      <c r="J207">
        <v>0</v>
      </c>
      <c r="K207">
        <v>0.16</v>
      </c>
      <c r="L207">
        <v>0.2</v>
      </c>
      <c r="M207" t="s">
        <v>1942</v>
      </c>
    </row>
    <row r="208" spans="1:13">
      <c r="A208" t="s">
        <v>1937</v>
      </c>
      <c r="B208" t="s">
        <v>2271</v>
      </c>
      <c r="C208" t="s">
        <v>2333</v>
      </c>
      <c r="D208" t="s">
        <v>1940</v>
      </c>
      <c r="E208" t="s">
        <v>2334</v>
      </c>
      <c r="F208">
        <v>2019</v>
      </c>
      <c r="G208">
        <v>0</v>
      </c>
      <c r="H208">
        <v>0</v>
      </c>
      <c r="I208">
        <v>0</v>
      </c>
      <c r="J208">
        <v>0</v>
      </c>
      <c r="K208">
        <v>0.16</v>
      </c>
      <c r="L208">
        <v>0.2</v>
      </c>
      <c r="M208" t="s">
        <v>1942</v>
      </c>
    </row>
    <row r="209" spans="1:13">
      <c r="A209" t="s">
        <v>1937</v>
      </c>
      <c r="B209" t="s">
        <v>2271</v>
      </c>
      <c r="C209" t="s">
        <v>2335</v>
      </c>
      <c r="D209" t="s">
        <v>1940</v>
      </c>
      <c r="E209" t="s">
        <v>2336</v>
      </c>
      <c r="F209">
        <v>2019</v>
      </c>
      <c r="G209">
        <v>0</v>
      </c>
      <c r="H209">
        <v>0</v>
      </c>
      <c r="I209">
        <v>0</v>
      </c>
      <c r="J209">
        <v>0</v>
      </c>
      <c r="K209">
        <v>0.16</v>
      </c>
      <c r="L209">
        <v>0.2</v>
      </c>
      <c r="M209" t="s">
        <v>1942</v>
      </c>
    </row>
    <row r="210" spans="1:13">
      <c r="A210" t="s">
        <v>1937</v>
      </c>
      <c r="B210" t="s">
        <v>2271</v>
      </c>
      <c r="C210" t="s">
        <v>2337</v>
      </c>
      <c r="D210" t="s">
        <v>1940</v>
      </c>
      <c r="E210" t="s">
        <v>2338</v>
      </c>
      <c r="F210">
        <v>2019</v>
      </c>
      <c r="G210">
        <v>0</v>
      </c>
      <c r="H210">
        <v>0</v>
      </c>
      <c r="I210">
        <v>0</v>
      </c>
      <c r="J210">
        <v>0</v>
      </c>
      <c r="K210">
        <v>0.14000000000000001</v>
      </c>
      <c r="L210">
        <v>0.3</v>
      </c>
      <c r="M210" t="s">
        <v>1942</v>
      </c>
    </row>
    <row r="211" spans="1:13">
      <c r="A211" t="s">
        <v>1937</v>
      </c>
      <c r="B211" t="s">
        <v>2271</v>
      </c>
      <c r="C211" t="s">
        <v>2339</v>
      </c>
      <c r="D211" t="s">
        <v>1940</v>
      </c>
      <c r="E211" t="s">
        <v>2340</v>
      </c>
      <c r="F211">
        <v>2019</v>
      </c>
      <c r="G211">
        <v>0</v>
      </c>
      <c r="H211">
        <v>0</v>
      </c>
      <c r="I211">
        <v>0</v>
      </c>
      <c r="J211">
        <v>0</v>
      </c>
      <c r="K211">
        <v>0.14000000000000001</v>
      </c>
      <c r="L211">
        <v>0.3</v>
      </c>
      <c r="M211" t="s">
        <v>1942</v>
      </c>
    </row>
    <row r="212" spans="1:13">
      <c r="A212" t="s">
        <v>1937</v>
      </c>
      <c r="B212" t="s">
        <v>2271</v>
      </c>
      <c r="C212" t="s">
        <v>2341</v>
      </c>
      <c r="D212" t="s">
        <v>1940</v>
      </c>
      <c r="E212" t="s">
        <v>2342</v>
      </c>
      <c r="F212">
        <v>2019</v>
      </c>
      <c r="G212">
        <v>0</v>
      </c>
      <c r="H212">
        <v>0</v>
      </c>
      <c r="I212">
        <v>0</v>
      </c>
      <c r="J212">
        <v>0</v>
      </c>
      <c r="K212">
        <v>0.14000000000000001</v>
      </c>
      <c r="L212">
        <v>0.3</v>
      </c>
      <c r="M212" t="s">
        <v>1942</v>
      </c>
    </row>
    <row r="213" spans="1:13">
      <c r="A213" t="s">
        <v>1937</v>
      </c>
      <c r="B213" t="s">
        <v>2271</v>
      </c>
      <c r="C213" t="s">
        <v>2343</v>
      </c>
      <c r="D213" t="s">
        <v>1940</v>
      </c>
      <c r="E213" t="s">
        <v>2344</v>
      </c>
      <c r="F213">
        <v>2019</v>
      </c>
      <c r="G213">
        <v>0</v>
      </c>
      <c r="H213">
        <v>0</v>
      </c>
      <c r="I213">
        <v>0</v>
      </c>
      <c r="J213">
        <v>0</v>
      </c>
      <c r="K213">
        <v>0.16</v>
      </c>
      <c r="L213">
        <v>0.2</v>
      </c>
      <c r="M213" t="s">
        <v>1942</v>
      </c>
    </row>
    <row r="214" spans="1:13">
      <c r="A214" t="s">
        <v>1937</v>
      </c>
      <c r="B214" t="s">
        <v>2271</v>
      </c>
      <c r="C214" t="s">
        <v>2345</v>
      </c>
      <c r="D214" t="s">
        <v>1940</v>
      </c>
      <c r="E214" t="s">
        <v>2346</v>
      </c>
      <c r="F214">
        <v>2019</v>
      </c>
      <c r="G214">
        <v>0</v>
      </c>
      <c r="H214">
        <v>0</v>
      </c>
      <c r="I214">
        <v>0</v>
      </c>
      <c r="J214">
        <v>0</v>
      </c>
      <c r="K214">
        <v>0.14000000000000001</v>
      </c>
      <c r="L214">
        <v>0.3</v>
      </c>
      <c r="M214" t="s">
        <v>1942</v>
      </c>
    </row>
    <row r="215" spans="1:13">
      <c r="A215" t="s">
        <v>1937</v>
      </c>
      <c r="B215" t="s">
        <v>2271</v>
      </c>
      <c r="C215" t="s">
        <v>2347</v>
      </c>
      <c r="D215" t="s">
        <v>1940</v>
      </c>
      <c r="E215" t="s">
        <v>2348</v>
      </c>
      <c r="F215">
        <v>2019</v>
      </c>
      <c r="G215">
        <v>0</v>
      </c>
      <c r="H215">
        <v>0</v>
      </c>
      <c r="I215">
        <v>0</v>
      </c>
      <c r="J215">
        <v>0</v>
      </c>
      <c r="K215">
        <v>0.16</v>
      </c>
      <c r="L215">
        <v>0.2</v>
      </c>
      <c r="M215" t="s">
        <v>1942</v>
      </c>
    </row>
    <row r="216" spans="1:13">
      <c r="A216" t="s">
        <v>1937</v>
      </c>
      <c r="B216" t="s">
        <v>2271</v>
      </c>
      <c r="C216" t="s">
        <v>2349</v>
      </c>
      <c r="D216" t="s">
        <v>1940</v>
      </c>
      <c r="E216" t="s">
        <v>2350</v>
      </c>
      <c r="F216">
        <v>2019</v>
      </c>
      <c r="G216">
        <v>0</v>
      </c>
      <c r="H216">
        <v>0</v>
      </c>
      <c r="I216">
        <v>0</v>
      </c>
      <c r="J216">
        <v>0</v>
      </c>
      <c r="K216">
        <v>0.16</v>
      </c>
      <c r="L216">
        <v>0.2</v>
      </c>
      <c r="M216" t="s">
        <v>1942</v>
      </c>
    </row>
    <row r="217" spans="1:13">
      <c r="A217" t="s">
        <v>1937</v>
      </c>
      <c r="B217" t="s">
        <v>2271</v>
      </c>
      <c r="C217" t="s">
        <v>2351</v>
      </c>
      <c r="D217" t="s">
        <v>1940</v>
      </c>
      <c r="E217" t="s">
        <v>2352</v>
      </c>
      <c r="F217">
        <v>2019</v>
      </c>
      <c r="G217">
        <v>0</v>
      </c>
      <c r="H217">
        <v>0</v>
      </c>
      <c r="I217">
        <v>0</v>
      </c>
      <c r="J217">
        <v>0</v>
      </c>
      <c r="K217">
        <v>0.16</v>
      </c>
      <c r="L217">
        <v>0.2</v>
      </c>
      <c r="M217" t="s">
        <v>1942</v>
      </c>
    </row>
    <row r="218" spans="1:13">
      <c r="A218" t="s">
        <v>1937</v>
      </c>
      <c r="B218" t="s">
        <v>2271</v>
      </c>
      <c r="C218" t="s">
        <v>2353</v>
      </c>
      <c r="D218" t="s">
        <v>1940</v>
      </c>
      <c r="E218" t="s">
        <v>2354</v>
      </c>
      <c r="F218">
        <v>2019</v>
      </c>
      <c r="G218">
        <v>0</v>
      </c>
      <c r="H218">
        <v>0</v>
      </c>
      <c r="I218">
        <v>0</v>
      </c>
      <c r="J218">
        <v>0</v>
      </c>
      <c r="K218">
        <v>0.09</v>
      </c>
      <c r="L218">
        <v>1.1000000000000001</v>
      </c>
      <c r="M218" t="s">
        <v>1942</v>
      </c>
    </row>
    <row r="219" spans="1:13">
      <c r="A219" t="s">
        <v>1937</v>
      </c>
      <c r="B219" t="s">
        <v>2271</v>
      </c>
      <c r="C219" t="s">
        <v>2355</v>
      </c>
      <c r="D219" t="s">
        <v>1940</v>
      </c>
      <c r="E219" t="s">
        <v>2356</v>
      </c>
      <c r="F219">
        <v>2019</v>
      </c>
      <c r="G219">
        <v>0</v>
      </c>
      <c r="H219">
        <v>0</v>
      </c>
      <c r="I219">
        <v>0</v>
      </c>
      <c r="J219">
        <v>0</v>
      </c>
      <c r="K219">
        <v>0.09</v>
      </c>
      <c r="L219">
        <v>1.1000000000000001</v>
      </c>
      <c r="M219" t="s">
        <v>1942</v>
      </c>
    </row>
    <row r="220" spans="1:13">
      <c r="A220" t="s">
        <v>1937</v>
      </c>
      <c r="B220" t="s">
        <v>2271</v>
      </c>
      <c r="C220" t="s">
        <v>2357</v>
      </c>
      <c r="D220" t="s">
        <v>1940</v>
      </c>
      <c r="E220" t="s">
        <v>2358</v>
      </c>
      <c r="F220">
        <v>2019</v>
      </c>
      <c r="G220">
        <v>0</v>
      </c>
      <c r="H220">
        <v>0</v>
      </c>
      <c r="I220">
        <v>0</v>
      </c>
      <c r="J220">
        <v>0</v>
      </c>
      <c r="K220">
        <v>0.09</v>
      </c>
      <c r="L220">
        <v>1.1000000000000001</v>
      </c>
      <c r="M220" t="s">
        <v>1942</v>
      </c>
    </row>
    <row r="221" spans="1:13">
      <c r="A221" t="s">
        <v>1937</v>
      </c>
      <c r="B221" t="s">
        <v>2271</v>
      </c>
      <c r="C221" t="s">
        <v>2359</v>
      </c>
      <c r="D221" t="s">
        <v>1940</v>
      </c>
      <c r="E221" t="s">
        <v>2360</v>
      </c>
      <c r="F221">
        <v>2019</v>
      </c>
      <c r="G221">
        <v>0</v>
      </c>
      <c r="H221">
        <v>0</v>
      </c>
      <c r="I221">
        <v>0</v>
      </c>
      <c r="J221">
        <v>0</v>
      </c>
      <c r="K221">
        <v>0.16</v>
      </c>
      <c r="L221">
        <v>0.3</v>
      </c>
      <c r="M221" t="s">
        <v>1942</v>
      </c>
    </row>
    <row r="222" spans="1:13">
      <c r="A222" t="s">
        <v>1937</v>
      </c>
      <c r="B222" t="s">
        <v>2271</v>
      </c>
      <c r="C222" t="s">
        <v>2361</v>
      </c>
      <c r="D222" t="s">
        <v>1940</v>
      </c>
      <c r="E222" t="s">
        <v>2362</v>
      </c>
      <c r="F222">
        <v>2019</v>
      </c>
      <c r="G222">
        <v>0</v>
      </c>
      <c r="H222">
        <v>0</v>
      </c>
      <c r="I222">
        <v>0</v>
      </c>
      <c r="J222">
        <v>0</v>
      </c>
      <c r="K222">
        <v>0.28999999999999998</v>
      </c>
      <c r="L222">
        <v>0.8</v>
      </c>
      <c r="M222" t="s">
        <v>1942</v>
      </c>
    </row>
    <row r="223" spans="1:13">
      <c r="A223" t="s">
        <v>1937</v>
      </c>
      <c r="B223" t="s">
        <v>2271</v>
      </c>
      <c r="C223" t="s">
        <v>2363</v>
      </c>
      <c r="D223" t="s">
        <v>1940</v>
      </c>
      <c r="E223" t="s">
        <v>2364</v>
      </c>
      <c r="F223">
        <v>2019</v>
      </c>
      <c r="G223">
        <v>0</v>
      </c>
      <c r="H223">
        <v>0</v>
      </c>
      <c r="I223">
        <v>0</v>
      </c>
      <c r="J223">
        <v>0</v>
      </c>
      <c r="K223">
        <v>0.28999999999999998</v>
      </c>
      <c r="L223">
        <v>0.8</v>
      </c>
      <c r="M223" t="s">
        <v>1942</v>
      </c>
    </row>
    <row r="224" spans="1:13">
      <c r="A224" t="s">
        <v>1937</v>
      </c>
      <c r="B224" t="s">
        <v>2271</v>
      </c>
      <c r="C224" t="s">
        <v>2365</v>
      </c>
      <c r="D224" t="s">
        <v>1940</v>
      </c>
      <c r="E224" t="s">
        <v>2366</v>
      </c>
      <c r="F224">
        <v>2019</v>
      </c>
      <c r="G224">
        <v>0</v>
      </c>
      <c r="H224">
        <v>0</v>
      </c>
      <c r="I224">
        <v>0</v>
      </c>
      <c r="J224">
        <v>0</v>
      </c>
      <c r="K224">
        <v>0.28999999999999998</v>
      </c>
      <c r="L224">
        <v>0.8</v>
      </c>
      <c r="M224" t="s">
        <v>1942</v>
      </c>
    </row>
    <row r="225" spans="1:13">
      <c r="A225" t="s">
        <v>1937</v>
      </c>
      <c r="B225" t="s">
        <v>2271</v>
      </c>
      <c r="C225" t="s">
        <v>2367</v>
      </c>
      <c r="D225" t="s">
        <v>1940</v>
      </c>
      <c r="E225" t="s">
        <v>4946</v>
      </c>
      <c r="F225">
        <v>2019</v>
      </c>
      <c r="G225">
        <v>0</v>
      </c>
      <c r="H225">
        <v>0</v>
      </c>
      <c r="I225">
        <v>0</v>
      </c>
      <c r="J225">
        <v>0</v>
      </c>
      <c r="K225">
        <v>0.12</v>
      </c>
      <c r="L225">
        <v>0.6</v>
      </c>
      <c r="M225" t="s">
        <v>1942</v>
      </c>
    </row>
    <row r="226" spans="1:13">
      <c r="A226" t="s">
        <v>1937</v>
      </c>
      <c r="B226" t="s">
        <v>2271</v>
      </c>
      <c r="C226" t="s">
        <v>2368</v>
      </c>
      <c r="D226" t="s">
        <v>1940</v>
      </c>
      <c r="E226" t="s">
        <v>2369</v>
      </c>
      <c r="F226">
        <v>2019</v>
      </c>
      <c r="G226">
        <v>0</v>
      </c>
      <c r="H226">
        <v>0</v>
      </c>
      <c r="I226">
        <v>0</v>
      </c>
      <c r="J226">
        <v>0</v>
      </c>
      <c r="K226">
        <v>0.12</v>
      </c>
      <c r="L226">
        <v>0.6</v>
      </c>
      <c r="M226" t="s">
        <v>1942</v>
      </c>
    </row>
    <row r="227" spans="1:13">
      <c r="A227" t="s">
        <v>1937</v>
      </c>
      <c r="B227" t="s">
        <v>2271</v>
      </c>
      <c r="C227" t="s">
        <v>2370</v>
      </c>
      <c r="D227" t="s">
        <v>1940</v>
      </c>
      <c r="E227" t="s">
        <v>2371</v>
      </c>
      <c r="F227">
        <v>2019</v>
      </c>
      <c r="G227">
        <v>0</v>
      </c>
      <c r="H227">
        <v>0</v>
      </c>
      <c r="I227">
        <v>0</v>
      </c>
      <c r="J227">
        <v>0</v>
      </c>
      <c r="K227">
        <v>0.12</v>
      </c>
      <c r="L227">
        <v>0.6</v>
      </c>
      <c r="M227" t="s">
        <v>1942</v>
      </c>
    </row>
    <row r="228" spans="1:13">
      <c r="A228" t="s">
        <v>1937</v>
      </c>
      <c r="B228" t="s">
        <v>2271</v>
      </c>
      <c r="C228" t="s">
        <v>2372</v>
      </c>
      <c r="D228" t="s">
        <v>1940</v>
      </c>
      <c r="E228" t="s">
        <v>2373</v>
      </c>
      <c r="F228">
        <v>2019</v>
      </c>
      <c r="G228">
        <v>0</v>
      </c>
      <c r="H228">
        <v>0</v>
      </c>
      <c r="I228">
        <v>0</v>
      </c>
      <c r="J228">
        <v>0</v>
      </c>
      <c r="K228">
        <v>0.12</v>
      </c>
      <c r="L228">
        <v>0.6</v>
      </c>
      <c r="M228" t="s">
        <v>1942</v>
      </c>
    </row>
    <row r="229" spans="1:13">
      <c r="A229" t="s">
        <v>1937</v>
      </c>
      <c r="B229" t="s">
        <v>2271</v>
      </c>
      <c r="C229" t="s">
        <v>2374</v>
      </c>
      <c r="D229" t="s">
        <v>1940</v>
      </c>
      <c r="E229" t="s">
        <v>2375</v>
      </c>
      <c r="F229">
        <v>2019</v>
      </c>
      <c r="G229">
        <v>0</v>
      </c>
      <c r="H229">
        <v>0</v>
      </c>
      <c r="I229">
        <v>0</v>
      </c>
      <c r="J229">
        <v>0</v>
      </c>
      <c r="K229">
        <v>0.11</v>
      </c>
      <c r="L229">
        <v>0.5</v>
      </c>
      <c r="M229" t="s">
        <v>1942</v>
      </c>
    </row>
    <row r="230" spans="1:13">
      <c r="A230" t="s">
        <v>1937</v>
      </c>
      <c r="B230" t="s">
        <v>2271</v>
      </c>
      <c r="C230" t="s">
        <v>2376</v>
      </c>
      <c r="D230" t="s">
        <v>1940</v>
      </c>
      <c r="E230" t="s">
        <v>2377</v>
      </c>
      <c r="F230">
        <v>2019</v>
      </c>
      <c r="G230">
        <v>0</v>
      </c>
      <c r="H230">
        <v>0</v>
      </c>
      <c r="I230">
        <v>0</v>
      </c>
      <c r="J230">
        <v>0</v>
      </c>
      <c r="K230">
        <v>0.12</v>
      </c>
      <c r="L230">
        <v>0.6</v>
      </c>
      <c r="M230" t="s">
        <v>1942</v>
      </c>
    </row>
    <row r="231" spans="1:13">
      <c r="A231" t="s">
        <v>1937</v>
      </c>
      <c r="B231" t="s">
        <v>2271</v>
      </c>
      <c r="C231" t="s">
        <v>2378</v>
      </c>
      <c r="D231" t="s">
        <v>1940</v>
      </c>
      <c r="E231" t="s">
        <v>2379</v>
      </c>
      <c r="F231">
        <v>2019</v>
      </c>
      <c r="G231">
        <v>0</v>
      </c>
      <c r="H231">
        <v>0</v>
      </c>
      <c r="I231">
        <v>0</v>
      </c>
      <c r="J231">
        <v>0</v>
      </c>
      <c r="K231">
        <v>0.14000000000000001</v>
      </c>
      <c r="L231">
        <v>0.8</v>
      </c>
      <c r="M231" t="s">
        <v>1942</v>
      </c>
    </row>
    <row r="232" spans="1:13">
      <c r="A232" t="s">
        <v>1937</v>
      </c>
      <c r="B232" t="s">
        <v>2271</v>
      </c>
      <c r="C232" t="s">
        <v>2380</v>
      </c>
      <c r="D232" t="s">
        <v>1940</v>
      </c>
      <c r="E232" t="s">
        <v>2381</v>
      </c>
      <c r="F232">
        <v>2019</v>
      </c>
      <c r="G232">
        <v>0</v>
      </c>
      <c r="H232">
        <v>0</v>
      </c>
      <c r="I232">
        <v>0</v>
      </c>
      <c r="J232">
        <v>0</v>
      </c>
      <c r="K232">
        <v>0.12</v>
      </c>
      <c r="L232">
        <v>0.6</v>
      </c>
      <c r="M232" t="s">
        <v>1942</v>
      </c>
    </row>
    <row r="233" spans="1:13">
      <c r="A233" t="s">
        <v>1937</v>
      </c>
      <c r="B233" t="s">
        <v>2271</v>
      </c>
      <c r="C233" t="s">
        <v>2382</v>
      </c>
      <c r="D233" t="s">
        <v>1940</v>
      </c>
      <c r="E233" t="s">
        <v>2383</v>
      </c>
      <c r="F233">
        <v>2019</v>
      </c>
      <c r="G233">
        <v>0</v>
      </c>
      <c r="H233">
        <v>0</v>
      </c>
      <c r="I233">
        <v>0</v>
      </c>
      <c r="J233">
        <v>0</v>
      </c>
      <c r="K233">
        <v>0.12</v>
      </c>
      <c r="L233">
        <v>0.6</v>
      </c>
      <c r="M233" t="s">
        <v>1942</v>
      </c>
    </row>
    <row r="234" spans="1:13">
      <c r="A234" t="s">
        <v>1937</v>
      </c>
      <c r="B234" t="s">
        <v>2271</v>
      </c>
      <c r="C234" t="s">
        <v>2384</v>
      </c>
      <c r="D234" t="s">
        <v>1940</v>
      </c>
      <c r="E234" t="s">
        <v>2385</v>
      </c>
      <c r="F234">
        <v>2019</v>
      </c>
      <c r="G234">
        <v>0</v>
      </c>
      <c r="H234">
        <v>0</v>
      </c>
      <c r="I234">
        <v>0</v>
      </c>
      <c r="J234">
        <v>0</v>
      </c>
      <c r="K234">
        <v>0.68</v>
      </c>
      <c r="L234">
        <v>0.3</v>
      </c>
      <c r="M234" t="s">
        <v>1942</v>
      </c>
    </row>
    <row r="235" spans="1:13">
      <c r="A235" t="s">
        <v>1937</v>
      </c>
      <c r="B235" t="s">
        <v>2271</v>
      </c>
      <c r="C235" t="s">
        <v>2386</v>
      </c>
      <c r="D235" t="s">
        <v>1940</v>
      </c>
      <c r="E235" t="s">
        <v>2387</v>
      </c>
      <c r="F235">
        <v>2019</v>
      </c>
      <c r="G235">
        <v>0</v>
      </c>
      <c r="H235">
        <v>0</v>
      </c>
      <c r="I235">
        <v>0</v>
      </c>
      <c r="J235">
        <v>0</v>
      </c>
      <c r="K235">
        <v>0.5</v>
      </c>
      <c r="L235">
        <v>0.2</v>
      </c>
      <c r="M235" t="s">
        <v>1942</v>
      </c>
    </row>
    <row r="236" spans="1:13">
      <c r="A236" t="s">
        <v>1937</v>
      </c>
      <c r="B236" t="s">
        <v>2271</v>
      </c>
      <c r="C236" t="s">
        <v>2388</v>
      </c>
      <c r="D236" t="s">
        <v>1940</v>
      </c>
      <c r="E236" t="s">
        <v>2389</v>
      </c>
      <c r="F236">
        <v>2019</v>
      </c>
      <c r="G236">
        <v>0</v>
      </c>
      <c r="H236">
        <v>0</v>
      </c>
      <c r="I236">
        <v>0</v>
      </c>
      <c r="J236">
        <v>0</v>
      </c>
      <c r="K236">
        <v>0.61</v>
      </c>
      <c r="L236">
        <v>0.2</v>
      </c>
      <c r="M236" t="s">
        <v>1942</v>
      </c>
    </row>
    <row r="237" spans="1:13">
      <c r="A237" t="s">
        <v>1937</v>
      </c>
      <c r="B237" t="s">
        <v>1938</v>
      </c>
      <c r="C237" t="s">
        <v>2390</v>
      </c>
      <c r="D237" t="s">
        <v>1940</v>
      </c>
      <c r="E237" t="s">
        <v>2391</v>
      </c>
      <c r="F237">
        <v>2019</v>
      </c>
      <c r="G237">
        <v>0</v>
      </c>
      <c r="H237">
        <v>0</v>
      </c>
      <c r="I237">
        <v>0</v>
      </c>
      <c r="J237">
        <v>0</v>
      </c>
      <c r="K237">
        <v>0.22</v>
      </c>
      <c r="L237">
        <v>0.3</v>
      </c>
      <c r="M237" t="s">
        <v>1942</v>
      </c>
    </row>
    <row r="238" spans="1:13">
      <c r="A238" t="s">
        <v>1937</v>
      </c>
      <c r="B238" t="s">
        <v>1938</v>
      </c>
      <c r="C238" t="s">
        <v>2392</v>
      </c>
      <c r="D238" t="s">
        <v>1940</v>
      </c>
      <c r="E238" t="s">
        <v>2393</v>
      </c>
      <c r="F238">
        <v>2019</v>
      </c>
      <c r="G238">
        <v>0</v>
      </c>
      <c r="H238">
        <v>0</v>
      </c>
      <c r="I238">
        <v>0</v>
      </c>
      <c r="J238">
        <v>0</v>
      </c>
      <c r="K238">
        <v>0.22</v>
      </c>
      <c r="L238">
        <v>0.3</v>
      </c>
      <c r="M238" t="s">
        <v>1942</v>
      </c>
    </row>
    <row r="239" spans="1:13">
      <c r="A239" t="s">
        <v>1937</v>
      </c>
      <c r="B239" t="s">
        <v>1938</v>
      </c>
      <c r="C239" t="s">
        <v>2394</v>
      </c>
      <c r="D239" t="s">
        <v>1940</v>
      </c>
      <c r="E239" t="s">
        <v>2395</v>
      </c>
      <c r="F239">
        <v>2019</v>
      </c>
      <c r="G239">
        <v>0</v>
      </c>
      <c r="H239">
        <v>0</v>
      </c>
      <c r="I239">
        <v>0</v>
      </c>
      <c r="J239">
        <v>0</v>
      </c>
      <c r="K239">
        <v>0.22</v>
      </c>
      <c r="L239">
        <v>0.3</v>
      </c>
      <c r="M239" t="s">
        <v>1942</v>
      </c>
    </row>
    <row r="240" spans="1:13">
      <c r="A240" t="s">
        <v>1937</v>
      </c>
      <c r="B240" t="s">
        <v>1938</v>
      </c>
      <c r="C240" t="s">
        <v>2396</v>
      </c>
      <c r="D240" t="s">
        <v>1940</v>
      </c>
      <c r="E240" t="s">
        <v>2397</v>
      </c>
      <c r="F240">
        <v>2019</v>
      </c>
      <c r="G240">
        <v>0</v>
      </c>
      <c r="H240">
        <v>0</v>
      </c>
      <c r="I240">
        <v>0</v>
      </c>
      <c r="J240">
        <v>0</v>
      </c>
      <c r="K240">
        <v>0.22</v>
      </c>
      <c r="L240">
        <v>0.3</v>
      </c>
      <c r="M240" t="s">
        <v>1942</v>
      </c>
    </row>
    <row r="241" spans="1:13">
      <c r="A241" t="s">
        <v>1937</v>
      </c>
      <c r="B241" t="s">
        <v>1938</v>
      </c>
      <c r="C241" t="s">
        <v>2398</v>
      </c>
      <c r="D241" t="s">
        <v>1940</v>
      </c>
      <c r="E241" t="s">
        <v>2399</v>
      </c>
      <c r="F241">
        <v>2019</v>
      </c>
      <c r="G241">
        <v>0</v>
      </c>
      <c r="H241">
        <v>0</v>
      </c>
      <c r="I241">
        <v>0</v>
      </c>
      <c r="J241">
        <v>0</v>
      </c>
      <c r="K241">
        <v>0.12</v>
      </c>
      <c r="L241">
        <v>0.9</v>
      </c>
      <c r="M241" t="s">
        <v>1942</v>
      </c>
    </row>
    <row r="242" spans="1:13">
      <c r="A242" t="s">
        <v>1937</v>
      </c>
      <c r="B242" t="s">
        <v>1938</v>
      </c>
      <c r="C242" t="s">
        <v>2400</v>
      </c>
      <c r="D242" t="s">
        <v>1940</v>
      </c>
      <c r="E242" t="s">
        <v>2401</v>
      </c>
      <c r="F242">
        <v>2019</v>
      </c>
      <c r="G242">
        <v>0</v>
      </c>
      <c r="H242">
        <v>0</v>
      </c>
      <c r="I242">
        <v>0</v>
      </c>
      <c r="J242">
        <v>0</v>
      </c>
      <c r="K242">
        <v>0.12</v>
      </c>
      <c r="L242">
        <v>0.9</v>
      </c>
      <c r="M242" t="s">
        <v>1942</v>
      </c>
    </row>
    <row r="243" spans="1:13">
      <c r="A243" t="s">
        <v>1937</v>
      </c>
      <c r="B243" t="s">
        <v>1938</v>
      </c>
      <c r="C243" t="s">
        <v>2402</v>
      </c>
      <c r="D243" t="s">
        <v>1940</v>
      </c>
      <c r="E243" t="s">
        <v>4947</v>
      </c>
      <c r="F243">
        <v>2019</v>
      </c>
      <c r="G243">
        <v>0</v>
      </c>
      <c r="H243">
        <v>0</v>
      </c>
      <c r="I243">
        <v>0</v>
      </c>
      <c r="J243">
        <v>0</v>
      </c>
      <c r="K243">
        <v>0.22</v>
      </c>
      <c r="L243">
        <v>0.2</v>
      </c>
      <c r="M243" t="s">
        <v>1942</v>
      </c>
    </row>
    <row r="244" spans="1:13">
      <c r="A244" t="s">
        <v>1937</v>
      </c>
      <c r="B244" t="s">
        <v>1938</v>
      </c>
      <c r="C244" t="s">
        <v>2403</v>
      </c>
      <c r="D244" t="s">
        <v>1940</v>
      </c>
      <c r="E244" t="s">
        <v>4948</v>
      </c>
      <c r="F244">
        <v>2019</v>
      </c>
      <c r="G244">
        <v>0</v>
      </c>
      <c r="H244">
        <v>0</v>
      </c>
      <c r="I244">
        <v>0</v>
      </c>
      <c r="J244">
        <v>0</v>
      </c>
      <c r="K244">
        <v>0.22</v>
      </c>
      <c r="L244">
        <v>0.2</v>
      </c>
      <c r="M244" t="s">
        <v>1942</v>
      </c>
    </row>
    <row r="245" spans="1:13">
      <c r="A245" t="s">
        <v>1937</v>
      </c>
      <c r="B245" t="s">
        <v>1938</v>
      </c>
      <c r="C245" t="s">
        <v>2404</v>
      </c>
      <c r="D245" t="s">
        <v>1940</v>
      </c>
      <c r="E245" t="s">
        <v>4949</v>
      </c>
      <c r="F245">
        <v>2019</v>
      </c>
      <c r="G245">
        <v>0</v>
      </c>
      <c r="H245">
        <v>0</v>
      </c>
      <c r="I245">
        <v>0</v>
      </c>
      <c r="J245">
        <v>0</v>
      </c>
      <c r="K245">
        <v>0.22</v>
      </c>
      <c r="L245">
        <v>0.2</v>
      </c>
      <c r="M245" t="s">
        <v>1942</v>
      </c>
    </row>
    <row r="246" spans="1:13">
      <c r="A246" t="s">
        <v>1937</v>
      </c>
      <c r="B246" t="s">
        <v>1938</v>
      </c>
      <c r="C246" t="s">
        <v>2405</v>
      </c>
      <c r="D246" t="s">
        <v>1940</v>
      </c>
      <c r="E246" t="s">
        <v>4950</v>
      </c>
      <c r="F246">
        <v>2019</v>
      </c>
      <c r="G246">
        <v>0</v>
      </c>
      <c r="H246">
        <v>0</v>
      </c>
      <c r="I246">
        <v>0</v>
      </c>
      <c r="J246">
        <v>0</v>
      </c>
      <c r="K246">
        <v>0.22</v>
      </c>
      <c r="L246">
        <v>0.2</v>
      </c>
      <c r="M246" t="s">
        <v>1942</v>
      </c>
    </row>
    <row r="247" spans="1:13">
      <c r="A247" t="s">
        <v>1937</v>
      </c>
      <c r="B247" t="s">
        <v>1938</v>
      </c>
      <c r="C247" t="s">
        <v>2406</v>
      </c>
      <c r="D247" t="s">
        <v>1940</v>
      </c>
      <c r="E247" t="s">
        <v>4951</v>
      </c>
      <c r="F247">
        <v>2019</v>
      </c>
      <c r="G247">
        <v>0</v>
      </c>
      <c r="H247">
        <v>0</v>
      </c>
      <c r="I247">
        <v>0</v>
      </c>
      <c r="J247">
        <v>0</v>
      </c>
      <c r="K247">
        <v>0.16</v>
      </c>
      <c r="L247">
        <v>0.1</v>
      </c>
      <c r="M247" t="s">
        <v>1942</v>
      </c>
    </row>
    <row r="248" spans="1:13">
      <c r="A248" t="s">
        <v>1937</v>
      </c>
      <c r="B248" t="s">
        <v>1938</v>
      </c>
      <c r="C248" t="s">
        <v>2407</v>
      </c>
      <c r="D248" t="s">
        <v>1940</v>
      </c>
      <c r="E248" t="s">
        <v>4952</v>
      </c>
      <c r="F248">
        <v>2019</v>
      </c>
      <c r="G248">
        <v>0</v>
      </c>
      <c r="H248">
        <v>0</v>
      </c>
      <c r="I248">
        <v>0</v>
      </c>
      <c r="J248">
        <v>0</v>
      </c>
      <c r="K248">
        <v>0.16</v>
      </c>
      <c r="L248">
        <v>0.1</v>
      </c>
      <c r="M248" t="s">
        <v>1942</v>
      </c>
    </row>
    <row r="249" spans="1:13">
      <c r="A249" t="s">
        <v>1937</v>
      </c>
      <c r="B249" t="s">
        <v>1938</v>
      </c>
      <c r="C249" t="s">
        <v>2408</v>
      </c>
      <c r="D249" t="s">
        <v>1940</v>
      </c>
      <c r="E249" t="s">
        <v>2409</v>
      </c>
      <c r="F249">
        <v>2019</v>
      </c>
      <c r="G249">
        <v>0</v>
      </c>
      <c r="H249">
        <v>0</v>
      </c>
      <c r="I249">
        <v>0</v>
      </c>
      <c r="J249">
        <v>0</v>
      </c>
      <c r="K249">
        <v>0.19</v>
      </c>
      <c r="L249">
        <v>0.3</v>
      </c>
      <c r="M249" t="s">
        <v>1942</v>
      </c>
    </row>
    <row r="250" spans="1:13">
      <c r="A250" t="s">
        <v>1937</v>
      </c>
      <c r="B250" t="s">
        <v>1938</v>
      </c>
      <c r="C250" t="s">
        <v>2410</v>
      </c>
      <c r="D250" t="s">
        <v>1940</v>
      </c>
      <c r="E250" t="s">
        <v>2411</v>
      </c>
      <c r="F250">
        <v>2019</v>
      </c>
      <c r="G250">
        <v>0</v>
      </c>
      <c r="H250">
        <v>0</v>
      </c>
      <c r="I250">
        <v>0</v>
      </c>
      <c r="J250">
        <v>0</v>
      </c>
      <c r="K250">
        <v>0.19</v>
      </c>
      <c r="L250">
        <v>0.3</v>
      </c>
      <c r="M250" t="s">
        <v>1942</v>
      </c>
    </row>
    <row r="251" spans="1:13">
      <c r="A251" t="s">
        <v>1937</v>
      </c>
      <c r="B251" t="s">
        <v>1938</v>
      </c>
      <c r="C251" t="s">
        <v>2412</v>
      </c>
      <c r="D251" t="s">
        <v>1940</v>
      </c>
      <c r="E251" t="s">
        <v>2413</v>
      </c>
      <c r="F251">
        <v>2019</v>
      </c>
      <c r="G251">
        <v>0</v>
      </c>
      <c r="H251">
        <v>0</v>
      </c>
      <c r="I251">
        <v>0</v>
      </c>
      <c r="J251">
        <v>0</v>
      </c>
      <c r="K251">
        <v>0.19</v>
      </c>
      <c r="L251">
        <v>0.3</v>
      </c>
      <c r="M251" t="s">
        <v>1942</v>
      </c>
    </row>
    <row r="252" spans="1:13">
      <c r="A252" t="s">
        <v>1937</v>
      </c>
      <c r="B252" t="s">
        <v>1938</v>
      </c>
      <c r="C252" t="s">
        <v>2414</v>
      </c>
      <c r="D252" t="s">
        <v>1940</v>
      </c>
      <c r="E252" t="s">
        <v>2415</v>
      </c>
      <c r="F252">
        <v>2019</v>
      </c>
      <c r="G252">
        <v>0</v>
      </c>
      <c r="H252">
        <v>0</v>
      </c>
      <c r="I252">
        <v>0</v>
      </c>
      <c r="J252">
        <v>0</v>
      </c>
      <c r="K252">
        <v>0.19</v>
      </c>
      <c r="L252">
        <v>0.3</v>
      </c>
      <c r="M252" t="s">
        <v>1942</v>
      </c>
    </row>
    <row r="253" spans="1:13">
      <c r="A253" t="s">
        <v>1937</v>
      </c>
      <c r="B253" t="s">
        <v>1938</v>
      </c>
      <c r="C253" t="s">
        <v>2416</v>
      </c>
      <c r="D253" t="s">
        <v>1940</v>
      </c>
      <c r="E253" t="s">
        <v>2417</v>
      </c>
      <c r="F253">
        <v>2019</v>
      </c>
      <c r="G253">
        <v>0</v>
      </c>
      <c r="H253">
        <v>0</v>
      </c>
      <c r="I253">
        <v>0</v>
      </c>
      <c r="J253">
        <v>0</v>
      </c>
      <c r="K253">
        <v>0.23</v>
      </c>
      <c r="L253">
        <v>0.7</v>
      </c>
      <c r="M253" t="s">
        <v>1942</v>
      </c>
    </row>
    <row r="254" spans="1:13">
      <c r="A254" t="s">
        <v>1937</v>
      </c>
      <c r="B254" t="s">
        <v>1938</v>
      </c>
      <c r="C254" t="s">
        <v>2418</v>
      </c>
      <c r="D254" t="s">
        <v>1940</v>
      </c>
      <c r="E254" t="s">
        <v>2419</v>
      </c>
      <c r="F254">
        <v>2019</v>
      </c>
      <c r="G254">
        <v>0</v>
      </c>
      <c r="H254">
        <v>0</v>
      </c>
      <c r="I254">
        <v>0</v>
      </c>
      <c r="J254">
        <v>0</v>
      </c>
      <c r="K254">
        <v>0.23</v>
      </c>
      <c r="L254">
        <v>0.7</v>
      </c>
      <c r="M254" t="s">
        <v>1942</v>
      </c>
    </row>
    <row r="255" spans="1:13">
      <c r="A255" t="s">
        <v>1937</v>
      </c>
      <c r="B255" t="s">
        <v>1938</v>
      </c>
      <c r="C255" t="s">
        <v>2420</v>
      </c>
      <c r="D255" t="s">
        <v>1940</v>
      </c>
      <c r="E255" t="s">
        <v>2421</v>
      </c>
      <c r="F255">
        <v>2019</v>
      </c>
      <c r="G255">
        <v>0</v>
      </c>
      <c r="H255">
        <v>0</v>
      </c>
      <c r="I255">
        <v>0</v>
      </c>
      <c r="J255">
        <v>0</v>
      </c>
      <c r="K255">
        <v>0.23</v>
      </c>
      <c r="L255">
        <v>0.7</v>
      </c>
      <c r="M255" t="s">
        <v>1942</v>
      </c>
    </row>
    <row r="256" spans="1:13">
      <c r="A256" t="s">
        <v>1937</v>
      </c>
      <c r="B256" t="s">
        <v>1938</v>
      </c>
      <c r="C256" t="s">
        <v>2422</v>
      </c>
      <c r="D256" t="s">
        <v>1940</v>
      </c>
      <c r="E256" t="s">
        <v>2423</v>
      </c>
      <c r="F256">
        <v>2019</v>
      </c>
      <c r="G256">
        <v>0</v>
      </c>
      <c r="H256">
        <v>0</v>
      </c>
      <c r="I256">
        <v>0</v>
      </c>
      <c r="J256">
        <v>0</v>
      </c>
      <c r="K256">
        <v>0.21</v>
      </c>
      <c r="L256">
        <v>0.7</v>
      </c>
      <c r="M256" t="s">
        <v>1942</v>
      </c>
    </row>
    <row r="257" spans="1:13">
      <c r="A257" t="s">
        <v>1937</v>
      </c>
      <c r="B257" t="s">
        <v>1938</v>
      </c>
      <c r="C257" t="s">
        <v>2424</v>
      </c>
      <c r="D257" t="s">
        <v>1940</v>
      </c>
      <c r="E257" t="s">
        <v>4953</v>
      </c>
      <c r="F257">
        <v>2019</v>
      </c>
      <c r="G257">
        <v>0</v>
      </c>
      <c r="H257">
        <v>0</v>
      </c>
      <c r="I257">
        <v>0</v>
      </c>
      <c r="J257">
        <v>0</v>
      </c>
      <c r="K257">
        <v>0.16</v>
      </c>
      <c r="L257">
        <v>0.4</v>
      </c>
      <c r="M257" t="s">
        <v>1942</v>
      </c>
    </row>
    <row r="258" spans="1:13">
      <c r="A258" t="s">
        <v>1937</v>
      </c>
      <c r="B258" t="s">
        <v>1938</v>
      </c>
      <c r="C258" t="s">
        <v>2425</v>
      </c>
      <c r="D258" t="s">
        <v>1940</v>
      </c>
      <c r="E258" t="s">
        <v>4954</v>
      </c>
      <c r="F258">
        <v>2019</v>
      </c>
      <c r="G258">
        <v>0</v>
      </c>
      <c r="H258">
        <v>0</v>
      </c>
      <c r="I258">
        <v>0</v>
      </c>
      <c r="J258">
        <v>0</v>
      </c>
      <c r="K258">
        <v>0.16</v>
      </c>
      <c r="L258">
        <v>0.4</v>
      </c>
      <c r="M258" t="s">
        <v>1942</v>
      </c>
    </row>
    <row r="259" spans="1:13">
      <c r="A259" t="s">
        <v>1937</v>
      </c>
      <c r="B259" t="s">
        <v>1938</v>
      </c>
      <c r="C259" t="s">
        <v>2426</v>
      </c>
      <c r="D259" t="s">
        <v>1940</v>
      </c>
      <c r="E259" t="s">
        <v>4955</v>
      </c>
      <c r="F259">
        <v>2019</v>
      </c>
      <c r="G259">
        <v>0</v>
      </c>
      <c r="H259">
        <v>0</v>
      </c>
      <c r="I259">
        <v>0</v>
      </c>
      <c r="J259">
        <v>0</v>
      </c>
      <c r="K259">
        <v>0.16</v>
      </c>
      <c r="L259">
        <v>0.4</v>
      </c>
      <c r="M259" t="s">
        <v>1942</v>
      </c>
    </row>
    <row r="260" spans="1:13">
      <c r="A260" t="s">
        <v>1937</v>
      </c>
      <c r="B260" t="s">
        <v>1938</v>
      </c>
      <c r="C260" t="s">
        <v>2427</v>
      </c>
      <c r="D260" t="s">
        <v>1940</v>
      </c>
      <c r="E260" t="s">
        <v>4956</v>
      </c>
      <c r="F260">
        <v>2019</v>
      </c>
      <c r="G260">
        <v>0</v>
      </c>
      <c r="H260">
        <v>0</v>
      </c>
      <c r="I260">
        <v>0</v>
      </c>
      <c r="J260">
        <v>0</v>
      </c>
      <c r="K260">
        <v>0.16</v>
      </c>
      <c r="L260">
        <v>0.4</v>
      </c>
      <c r="M260" t="s">
        <v>1942</v>
      </c>
    </row>
    <row r="261" spans="1:13">
      <c r="A261" t="s">
        <v>1937</v>
      </c>
      <c r="B261" t="s">
        <v>1938</v>
      </c>
      <c r="C261" t="s">
        <v>2428</v>
      </c>
      <c r="D261" t="s">
        <v>1940</v>
      </c>
      <c r="E261" t="s">
        <v>4957</v>
      </c>
      <c r="F261">
        <v>2019</v>
      </c>
      <c r="G261">
        <v>0</v>
      </c>
      <c r="H261">
        <v>0</v>
      </c>
      <c r="I261">
        <v>0</v>
      </c>
      <c r="J261">
        <v>0</v>
      </c>
      <c r="K261">
        <v>0.18</v>
      </c>
      <c r="L261">
        <v>0.2</v>
      </c>
      <c r="M261" t="s">
        <v>1942</v>
      </c>
    </row>
    <row r="262" spans="1:13">
      <c r="A262" t="s">
        <v>1937</v>
      </c>
      <c r="B262" t="s">
        <v>1938</v>
      </c>
      <c r="C262" t="s">
        <v>2429</v>
      </c>
      <c r="D262" t="s">
        <v>1940</v>
      </c>
      <c r="E262" t="s">
        <v>4958</v>
      </c>
      <c r="F262">
        <v>2019</v>
      </c>
      <c r="G262">
        <v>0</v>
      </c>
      <c r="H262">
        <v>0</v>
      </c>
      <c r="I262">
        <v>0</v>
      </c>
      <c r="J262">
        <v>0</v>
      </c>
      <c r="K262">
        <v>0.18</v>
      </c>
      <c r="L262">
        <v>0.2</v>
      </c>
      <c r="M262" t="s">
        <v>1942</v>
      </c>
    </row>
    <row r="263" spans="1:13">
      <c r="A263" t="s">
        <v>1937</v>
      </c>
      <c r="B263" t="s">
        <v>1938</v>
      </c>
      <c r="C263" t="s">
        <v>2430</v>
      </c>
      <c r="D263" t="s">
        <v>1940</v>
      </c>
      <c r="E263" t="s">
        <v>2431</v>
      </c>
      <c r="F263">
        <v>2019</v>
      </c>
      <c r="G263">
        <v>0</v>
      </c>
      <c r="H263">
        <v>0</v>
      </c>
      <c r="I263">
        <v>0</v>
      </c>
      <c r="J263">
        <v>0</v>
      </c>
      <c r="K263">
        <v>0.2</v>
      </c>
      <c r="L263">
        <v>0.6</v>
      </c>
      <c r="M263" t="s">
        <v>1942</v>
      </c>
    </row>
    <row r="264" spans="1:13">
      <c r="A264" t="s">
        <v>1937</v>
      </c>
      <c r="B264" t="s">
        <v>1938</v>
      </c>
      <c r="C264" t="s">
        <v>2432</v>
      </c>
      <c r="D264" t="s">
        <v>1940</v>
      </c>
      <c r="E264" t="s">
        <v>2433</v>
      </c>
      <c r="F264">
        <v>2019</v>
      </c>
      <c r="G264">
        <v>0</v>
      </c>
      <c r="H264">
        <v>0</v>
      </c>
      <c r="I264">
        <v>0</v>
      </c>
      <c r="J264">
        <v>0</v>
      </c>
      <c r="K264">
        <v>0.2</v>
      </c>
      <c r="L264">
        <v>0.6</v>
      </c>
      <c r="M264" t="s">
        <v>1942</v>
      </c>
    </row>
    <row r="265" spans="1:13">
      <c r="A265" t="s">
        <v>1937</v>
      </c>
      <c r="B265" t="s">
        <v>1938</v>
      </c>
      <c r="C265" t="s">
        <v>2434</v>
      </c>
      <c r="D265" t="s">
        <v>1940</v>
      </c>
      <c r="E265" t="s">
        <v>2435</v>
      </c>
      <c r="F265">
        <v>2019</v>
      </c>
      <c r="G265">
        <v>0</v>
      </c>
      <c r="H265">
        <v>0</v>
      </c>
      <c r="I265">
        <v>0</v>
      </c>
      <c r="J265">
        <v>0</v>
      </c>
      <c r="K265">
        <v>0.2</v>
      </c>
      <c r="L265">
        <v>0.6</v>
      </c>
      <c r="M265" t="s">
        <v>1942</v>
      </c>
    </row>
    <row r="266" spans="1:13">
      <c r="A266" t="s">
        <v>1937</v>
      </c>
      <c r="B266" t="s">
        <v>1938</v>
      </c>
      <c r="C266" t="s">
        <v>2436</v>
      </c>
      <c r="D266" t="s">
        <v>1940</v>
      </c>
      <c r="E266" t="s">
        <v>2437</v>
      </c>
      <c r="F266">
        <v>2019</v>
      </c>
      <c r="G266">
        <v>0</v>
      </c>
      <c r="H266">
        <v>0</v>
      </c>
      <c r="I266">
        <v>0</v>
      </c>
      <c r="J266">
        <v>0</v>
      </c>
      <c r="K266">
        <v>0.18</v>
      </c>
      <c r="L266">
        <v>0.1</v>
      </c>
      <c r="M266" t="s">
        <v>1942</v>
      </c>
    </row>
    <row r="267" spans="1:13">
      <c r="A267" t="s">
        <v>1937</v>
      </c>
      <c r="B267" t="s">
        <v>1938</v>
      </c>
      <c r="C267" t="s">
        <v>2438</v>
      </c>
      <c r="D267" t="s">
        <v>1940</v>
      </c>
      <c r="E267" t="s">
        <v>2439</v>
      </c>
      <c r="F267">
        <v>2019</v>
      </c>
      <c r="G267">
        <v>0</v>
      </c>
      <c r="H267">
        <v>0</v>
      </c>
      <c r="I267">
        <v>0</v>
      </c>
      <c r="J267">
        <v>0</v>
      </c>
      <c r="K267">
        <v>0.18</v>
      </c>
      <c r="L267">
        <v>0.1</v>
      </c>
      <c r="M267" t="s">
        <v>1942</v>
      </c>
    </row>
    <row r="268" spans="1:13">
      <c r="A268" t="s">
        <v>1937</v>
      </c>
      <c r="B268" t="s">
        <v>1938</v>
      </c>
      <c r="C268" t="s">
        <v>2440</v>
      </c>
      <c r="D268" t="s">
        <v>1940</v>
      </c>
      <c r="E268" t="s">
        <v>2441</v>
      </c>
      <c r="F268">
        <v>2019</v>
      </c>
      <c r="G268">
        <v>0</v>
      </c>
      <c r="H268">
        <v>0</v>
      </c>
      <c r="I268">
        <v>0</v>
      </c>
      <c r="J268">
        <v>0</v>
      </c>
      <c r="K268">
        <v>0.18</v>
      </c>
      <c r="L268">
        <v>0.1</v>
      </c>
      <c r="M268" t="s">
        <v>1942</v>
      </c>
    </row>
    <row r="269" spans="1:13">
      <c r="A269" t="s">
        <v>1937</v>
      </c>
      <c r="B269" t="s">
        <v>1938</v>
      </c>
      <c r="C269" t="s">
        <v>2442</v>
      </c>
      <c r="D269" t="s">
        <v>1940</v>
      </c>
      <c r="E269" t="s">
        <v>2443</v>
      </c>
      <c r="F269">
        <v>2019</v>
      </c>
      <c r="G269">
        <v>0</v>
      </c>
      <c r="H269">
        <v>0</v>
      </c>
      <c r="I269">
        <v>0</v>
      </c>
      <c r="J269">
        <v>0</v>
      </c>
      <c r="K269">
        <v>0.18</v>
      </c>
      <c r="L269">
        <v>0.1</v>
      </c>
      <c r="M269" t="s">
        <v>1942</v>
      </c>
    </row>
    <row r="270" spans="1:13">
      <c r="A270" t="s">
        <v>1937</v>
      </c>
      <c r="B270" t="s">
        <v>1938</v>
      </c>
      <c r="C270" t="s">
        <v>2444</v>
      </c>
      <c r="D270" t="s">
        <v>1940</v>
      </c>
      <c r="E270" t="s">
        <v>2445</v>
      </c>
      <c r="F270">
        <v>2019</v>
      </c>
      <c r="G270">
        <v>0</v>
      </c>
      <c r="H270">
        <v>0</v>
      </c>
      <c r="I270">
        <v>0</v>
      </c>
      <c r="J270">
        <v>0</v>
      </c>
      <c r="K270">
        <v>0.5</v>
      </c>
      <c r="L270">
        <v>0.2</v>
      </c>
      <c r="M270" t="s">
        <v>1942</v>
      </c>
    </row>
    <row r="271" spans="1:13">
      <c r="A271" t="s">
        <v>1937</v>
      </c>
      <c r="B271" t="s">
        <v>1938</v>
      </c>
      <c r="C271" t="s">
        <v>2446</v>
      </c>
      <c r="D271" t="s">
        <v>1940</v>
      </c>
      <c r="E271" t="s">
        <v>2447</v>
      </c>
      <c r="F271">
        <v>2019</v>
      </c>
      <c r="G271">
        <v>0</v>
      </c>
      <c r="H271">
        <v>0</v>
      </c>
      <c r="I271">
        <v>0</v>
      </c>
      <c r="J271">
        <v>0</v>
      </c>
      <c r="K271">
        <v>0.52</v>
      </c>
      <c r="L271">
        <v>0.3</v>
      </c>
      <c r="M271" t="s">
        <v>1942</v>
      </c>
    </row>
    <row r="272" spans="1:13">
      <c r="A272" t="s">
        <v>1937</v>
      </c>
      <c r="B272" t="s">
        <v>1938</v>
      </c>
      <c r="C272" t="s">
        <v>2448</v>
      </c>
      <c r="D272" t="s">
        <v>1940</v>
      </c>
      <c r="E272" t="s">
        <v>2449</v>
      </c>
      <c r="F272">
        <v>2019</v>
      </c>
      <c r="G272">
        <v>0</v>
      </c>
      <c r="H272">
        <v>0</v>
      </c>
      <c r="I272">
        <v>0</v>
      </c>
      <c r="J272">
        <v>0</v>
      </c>
      <c r="K272">
        <v>0.52</v>
      </c>
      <c r="L272">
        <v>0.3</v>
      </c>
      <c r="M272" t="s">
        <v>1942</v>
      </c>
    </row>
    <row r="273" spans="1:13">
      <c r="A273" t="s">
        <v>1937</v>
      </c>
      <c r="B273" t="s">
        <v>1938</v>
      </c>
      <c r="C273" t="s">
        <v>2450</v>
      </c>
      <c r="D273" t="s">
        <v>1940</v>
      </c>
      <c r="E273" t="s">
        <v>2451</v>
      </c>
      <c r="F273">
        <v>2019</v>
      </c>
      <c r="G273">
        <v>0</v>
      </c>
      <c r="H273">
        <v>0</v>
      </c>
      <c r="I273">
        <v>0</v>
      </c>
      <c r="J273">
        <v>0</v>
      </c>
      <c r="K273">
        <v>0.41</v>
      </c>
      <c r="L273">
        <v>0.5</v>
      </c>
      <c r="M273" t="s">
        <v>1942</v>
      </c>
    </row>
    <row r="274" spans="1:13">
      <c r="A274" t="s">
        <v>1937</v>
      </c>
      <c r="B274" t="s">
        <v>1938</v>
      </c>
      <c r="C274" t="s">
        <v>2452</v>
      </c>
      <c r="D274" t="s">
        <v>1940</v>
      </c>
      <c r="E274" t="s">
        <v>2453</v>
      </c>
      <c r="F274">
        <v>2019</v>
      </c>
      <c r="G274">
        <v>0</v>
      </c>
      <c r="H274">
        <v>0</v>
      </c>
      <c r="I274">
        <v>0</v>
      </c>
      <c r="J274">
        <v>0</v>
      </c>
      <c r="K274">
        <v>0.24</v>
      </c>
      <c r="L274">
        <v>0.5</v>
      </c>
      <c r="M274" t="s">
        <v>1942</v>
      </c>
    </row>
    <row r="275" spans="1:13">
      <c r="A275" t="s">
        <v>1937</v>
      </c>
      <c r="B275" t="s">
        <v>1938</v>
      </c>
      <c r="C275" t="s">
        <v>2454</v>
      </c>
      <c r="D275" t="s">
        <v>1940</v>
      </c>
      <c r="E275" t="s">
        <v>4959</v>
      </c>
      <c r="F275">
        <v>2019</v>
      </c>
      <c r="G275">
        <v>0</v>
      </c>
      <c r="H275">
        <v>0</v>
      </c>
      <c r="I275">
        <v>0</v>
      </c>
      <c r="J275">
        <v>0</v>
      </c>
      <c r="K275">
        <v>0.24</v>
      </c>
      <c r="L275">
        <v>0.5</v>
      </c>
      <c r="M275" t="s">
        <v>1942</v>
      </c>
    </row>
    <row r="276" spans="1:13">
      <c r="A276" t="s">
        <v>1937</v>
      </c>
      <c r="B276" t="s">
        <v>1938</v>
      </c>
      <c r="C276" t="s">
        <v>2455</v>
      </c>
      <c r="D276" t="s">
        <v>1940</v>
      </c>
      <c r="E276" t="s">
        <v>2456</v>
      </c>
      <c r="F276">
        <v>2019</v>
      </c>
      <c r="G276">
        <v>0</v>
      </c>
      <c r="H276">
        <v>0</v>
      </c>
      <c r="I276">
        <v>0</v>
      </c>
      <c r="J276">
        <v>0</v>
      </c>
      <c r="K276">
        <v>0.12</v>
      </c>
      <c r="L276">
        <v>0.4</v>
      </c>
      <c r="M276" t="s">
        <v>1942</v>
      </c>
    </row>
    <row r="277" spans="1:13">
      <c r="A277" t="s">
        <v>1937</v>
      </c>
      <c r="B277" t="s">
        <v>1938</v>
      </c>
      <c r="C277" t="s">
        <v>2457</v>
      </c>
      <c r="D277" t="s">
        <v>1940</v>
      </c>
      <c r="E277" t="s">
        <v>2458</v>
      </c>
      <c r="F277">
        <v>2019</v>
      </c>
      <c r="G277">
        <v>0</v>
      </c>
      <c r="H277">
        <v>0</v>
      </c>
      <c r="I277">
        <v>0</v>
      </c>
      <c r="J277">
        <v>0</v>
      </c>
      <c r="K277">
        <v>0.12</v>
      </c>
      <c r="L277">
        <v>0.4</v>
      </c>
      <c r="M277" t="s">
        <v>1942</v>
      </c>
    </row>
    <row r="278" spans="1:13">
      <c r="A278" t="s">
        <v>1937</v>
      </c>
      <c r="B278" t="s">
        <v>1938</v>
      </c>
      <c r="C278" t="s">
        <v>2459</v>
      </c>
      <c r="D278" t="s">
        <v>1940</v>
      </c>
      <c r="E278" t="s">
        <v>4960</v>
      </c>
      <c r="F278">
        <v>2019</v>
      </c>
      <c r="G278">
        <v>0</v>
      </c>
      <c r="H278">
        <v>0</v>
      </c>
      <c r="I278">
        <v>0</v>
      </c>
      <c r="J278">
        <v>0</v>
      </c>
      <c r="K278">
        <v>0.12</v>
      </c>
      <c r="L278">
        <v>0.4</v>
      </c>
      <c r="M278" t="s">
        <v>1942</v>
      </c>
    </row>
    <row r="279" spans="1:13">
      <c r="A279" t="s">
        <v>1937</v>
      </c>
      <c r="B279" t="s">
        <v>1938</v>
      </c>
      <c r="C279" t="s">
        <v>2460</v>
      </c>
      <c r="D279" t="s">
        <v>1940</v>
      </c>
      <c r="E279" t="s">
        <v>4961</v>
      </c>
      <c r="F279">
        <v>2019</v>
      </c>
      <c r="G279">
        <v>0</v>
      </c>
      <c r="H279">
        <v>0</v>
      </c>
      <c r="I279">
        <v>0</v>
      </c>
      <c r="J279">
        <v>0</v>
      </c>
      <c r="K279">
        <v>0.12</v>
      </c>
      <c r="L279">
        <v>0.4</v>
      </c>
      <c r="M279" t="s">
        <v>1942</v>
      </c>
    </row>
    <row r="280" spans="1:13">
      <c r="A280" t="s">
        <v>1937</v>
      </c>
      <c r="B280" t="s">
        <v>1938</v>
      </c>
      <c r="C280" t="s">
        <v>2461</v>
      </c>
      <c r="D280" t="s">
        <v>1940</v>
      </c>
      <c r="E280" t="s">
        <v>4962</v>
      </c>
      <c r="F280">
        <v>2019</v>
      </c>
      <c r="G280">
        <v>0</v>
      </c>
      <c r="H280">
        <v>0</v>
      </c>
      <c r="I280">
        <v>0</v>
      </c>
      <c r="J280">
        <v>0</v>
      </c>
      <c r="K280">
        <v>0.12</v>
      </c>
      <c r="L280">
        <v>0.4</v>
      </c>
      <c r="M280" t="s">
        <v>1942</v>
      </c>
    </row>
    <row r="281" spans="1:13">
      <c r="A281" t="s">
        <v>1937</v>
      </c>
      <c r="B281" t="s">
        <v>1938</v>
      </c>
      <c r="C281" t="s">
        <v>2462</v>
      </c>
      <c r="D281" t="s">
        <v>1940</v>
      </c>
      <c r="E281" t="s">
        <v>4963</v>
      </c>
      <c r="F281">
        <v>2019</v>
      </c>
      <c r="G281">
        <v>0</v>
      </c>
      <c r="H281">
        <v>0</v>
      </c>
      <c r="I281">
        <v>0</v>
      </c>
      <c r="J281">
        <v>0</v>
      </c>
      <c r="K281">
        <v>0.12</v>
      </c>
      <c r="L281">
        <v>0.4</v>
      </c>
      <c r="M281" t="s">
        <v>1942</v>
      </c>
    </row>
    <row r="282" spans="1:13">
      <c r="A282" t="s">
        <v>1937</v>
      </c>
      <c r="B282" t="s">
        <v>1938</v>
      </c>
      <c r="C282" t="s">
        <v>2463</v>
      </c>
      <c r="D282" t="s">
        <v>1940</v>
      </c>
      <c r="E282" t="s">
        <v>2464</v>
      </c>
      <c r="F282">
        <v>2019</v>
      </c>
      <c r="G282">
        <v>0</v>
      </c>
      <c r="H282">
        <v>0</v>
      </c>
      <c r="I282">
        <v>0</v>
      </c>
      <c r="J282">
        <v>0</v>
      </c>
      <c r="K282">
        <v>0.12</v>
      </c>
      <c r="L282">
        <v>0.4</v>
      </c>
      <c r="M282" t="s">
        <v>1942</v>
      </c>
    </row>
    <row r="283" spans="1:13">
      <c r="A283" t="s">
        <v>1937</v>
      </c>
      <c r="B283" t="s">
        <v>1938</v>
      </c>
      <c r="C283" t="s">
        <v>2465</v>
      </c>
      <c r="D283" t="s">
        <v>1940</v>
      </c>
      <c r="E283" t="s">
        <v>2466</v>
      </c>
      <c r="F283">
        <v>2019</v>
      </c>
      <c r="G283">
        <v>0</v>
      </c>
      <c r="H283">
        <v>0</v>
      </c>
      <c r="I283">
        <v>0</v>
      </c>
      <c r="J283">
        <v>0</v>
      </c>
      <c r="K283">
        <v>0.12</v>
      </c>
      <c r="L283">
        <v>0.4</v>
      </c>
      <c r="M283" t="s">
        <v>1942</v>
      </c>
    </row>
    <row r="284" spans="1:13">
      <c r="A284" t="s">
        <v>1937</v>
      </c>
      <c r="B284" t="s">
        <v>1938</v>
      </c>
      <c r="C284" t="s">
        <v>2467</v>
      </c>
      <c r="D284" t="s">
        <v>1940</v>
      </c>
      <c r="E284" t="s">
        <v>2468</v>
      </c>
      <c r="F284">
        <v>2019</v>
      </c>
      <c r="G284">
        <v>0</v>
      </c>
      <c r="H284">
        <v>0</v>
      </c>
      <c r="I284">
        <v>0</v>
      </c>
      <c r="J284">
        <v>0</v>
      </c>
      <c r="K284">
        <v>0.12</v>
      </c>
      <c r="L284">
        <v>0.4</v>
      </c>
      <c r="M284" t="s">
        <v>1942</v>
      </c>
    </row>
    <row r="285" spans="1:13">
      <c r="A285" t="s">
        <v>1937</v>
      </c>
      <c r="B285" t="s">
        <v>1938</v>
      </c>
      <c r="C285" t="s">
        <v>2469</v>
      </c>
      <c r="D285" t="s">
        <v>1940</v>
      </c>
      <c r="E285" t="s">
        <v>2470</v>
      </c>
      <c r="F285">
        <v>2019</v>
      </c>
      <c r="G285">
        <v>0</v>
      </c>
      <c r="H285">
        <v>0</v>
      </c>
      <c r="I285">
        <v>0</v>
      </c>
      <c r="J285">
        <v>0</v>
      </c>
      <c r="K285">
        <v>0.12</v>
      </c>
      <c r="L285">
        <v>0.4</v>
      </c>
      <c r="M285" t="s">
        <v>1942</v>
      </c>
    </row>
    <row r="286" spans="1:13">
      <c r="A286" t="s">
        <v>1937</v>
      </c>
      <c r="B286" t="s">
        <v>1938</v>
      </c>
      <c r="C286" t="s">
        <v>2471</v>
      </c>
      <c r="D286" t="s">
        <v>1940</v>
      </c>
      <c r="E286" t="s">
        <v>2472</v>
      </c>
      <c r="F286">
        <v>2019</v>
      </c>
      <c r="G286">
        <v>0</v>
      </c>
      <c r="H286">
        <v>0</v>
      </c>
      <c r="I286">
        <v>0</v>
      </c>
      <c r="J286">
        <v>0</v>
      </c>
      <c r="K286">
        <v>0.17</v>
      </c>
      <c r="L286">
        <v>0.1</v>
      </c>
      <c r="M286" t="s">
        <v>1942</v>
      </c>
    </row>
    <row r="287" spans="1:13">
      <c r="A287" t="s">
        <v>1937</v>
      </c>
      <c r="B287" t="s">
        <v>1938</v>
      </c>
      <c r="C287" t="s">
        <v>2473</v>
      </c>
      <c r="D287" t="s">
        <v>1940</v>
      </c>
      <c r="E287" t="s">
        <v>4964</v>
      </c>
      <c r="F287">
        <v>2019</v>
      </c>
      <c r="G287">
        <v>0</v>
      </c>
      <c r="H287">
        <v>0</v>
      </c>
      <c r="I287">
        <v>0</v>
      </c>
      <c r="J287">
        <v>0</v>
      </c>
      <c r="K287">
        <v>0.17</v>
      </c>
      <c r="L287">
        <v>0.1</v>
      </c>
      <c r="M287" t="s">
        <v>1942</v>
      </c>
    </row>
    <row r="288" spans="1:13">
      <c r="A288" t="s">
        <v>1937</v>
      </c>
      <c r="B288" t="s">
        <v>1938</v>
      </c>
      <c r="C288" t="s">
        <v>2474</v>
      </c>
      <c r="D288" t="s">
        <v>1940</v>
      </c>
      <c r="E288" t="s">
        <v>4965</v>
      </c>
      <c r="F288">
        <v>2019</v>
      </c>
      <c r="G288">
        <v>0</v>
      </c>
      <c r="H288">
        <v>0</v>
      </c>
      <c r="I288">
        <v>0</v>
      </c>
      <c r="J288">
        <v>0</v>
      </c>
      <c r="K288">
        <v>0.17</v>
      </c>
      <c r="L288">
        <v>0.1</v>
      </c>
      <c r="M288" t="s">
        <v>1942</v>
      </c>
    </row>
    <row r="289" spans="1:13">
      <c r="A289" t="s">
        <v>1937</v>
      </c>
      <c r="B289" t="s">
        <v>1938</v>
      </c>
      <c r="C289" t="s">
        <v>2475</v>
      </c>
      <c r="D289" t="s">
        <v>1940</v>
      </c>
      <c r="E289" t="s">
        <v>4966</v>
      </c>
      <c r="F289">
        <v>2019</v>
      </c>
      <c r="G289">
        <v>0</v>
      </c>
      <c r="H289">
        <v>0</v>
      </c>
      <c r="I289">
        <v>0</v>
      </c>
      <c r="J289">
        <v>0</v>
      </c>
      <c r="K289">
        <v>0.17</v>
      </c>
      <c r="L289">
        <v>0.1</v>
      </c>
      <c r="M289" t="s">
        <v>1942</v>
      </c>
    </row>
    <row r="290" spans="1:13">
      <c r="A290" t="s">
        <v>1937</v>
      </c>
      <c r="B290" t="s">
        <v>1938</v>
      </c>
      <c r="C290" t="s">
        <v>2476</v>
      </c>
      <c r="D290" t="s">
        <v>1940</v>
      </c>
      <c r="E290" t="s">
        <v>4967</v>
      </c>
      <c r="F290">
        <v>2019</v>
      </c>
      <c r="G290">
        <v>0</v>
      </c>
      <c r="H290">
        <v>0</v>
      </c>
      <c r="I290">
        <v>0</v>
      </c>
      <c r="J290">
        <v>0</v>
      </c>
      <c r="K290">
        <v>0.17</v>
      </c>
      <c r="L290">
        <v>0.1</v>
      </c>
      <c r="M290" t="s">
        <v>1942</v>
      </c>
    </row>
    <row r="291" spans="1:13">
      <c r="A291" t="s">
        <v>1937</v>
      </c>
      <c r="B291" t="s">
        <v>1938</v>
      </c>
      <c r="C291" t="s">
        <v>2477</v>
      </c>
      <c r="D291" t="s">
        <v>1940</v>
      </c>
      <c r="E291" t="s">
        <v>4968</v>
      </c>
      <c r="F291">
        <v>2019</v>
      </c>
      <c r="G291">
        <v>0</v>
      </c>
      <c r="H291">
        <v>0</v>
      </c>
      <c r="I291">
        <v>0</v>
      </c>
      <c r="J291">
        <v>0</v>
      </c>
      <c r="K291">
        <v>0.17</v>
      </c>
      <c r="L291">
        <v>0.1</v>
      </c>
      <c r="M291" t="s">
        <v>1942</v>
      </c>
    </row>
    <row r="292" spans="1:13">
      <c r="A292" t="s">
        <v>1937</v>
      </c>
      <c r="B292" t="s">
        <v>1938</v>
      </c>
      <c r="C292" t="s">
        <v>2478</v>
      </c>
      <c r="D292" t="s">
        <v>1940</v>
      </c>
      <c r="E292" t="s">
        <v>4969</v>
      </c>
      <c r="F292">
        <v>2019</v>
      </c>
      <c r="G292">
        <v>0</v>
      </c>
      <c r="H292">
        <v>0</v>
      </c>
      <c r="I292">
        <v>0</v>
      </c>
      <c r="J292">
        <v>0</v>
      </c>
      <c r="K292">
        <v>0.17</v>
      </c>
      <c r="L292">
        <v>0.1</v>
      </c>
      <c r="M292" t="s">
        <v>1942</v>
      </c>
    </row>
    <row r="293" spans="1:13">
      <c r="A293" t="s">
        <v>1937</v>
      </c>
      <c r="B293" t="s">
        <v>1938</v>
      </c>
      <c r="C293" t="s">
        <v>2479</v>
      </c>
      <c r="D293" t="s">
        <v>1940</v>
      </c>
      <c r="E293" t="s">
        <v>4970</v>
      </c>
      <c r="F293">
        <v>2019</v>
      </c>
      <c r="G293">
        <v>0</v>
      </c>
      <c r="H293">
        <v>0</v>
      </c>
      <c r="I293">
        <v>0</v>
      </c>
      <c r="J293">
        <v>0</v>
      </c>
      <c r="K293">
        <v>0.17</v>
      </c>
      <c r="L293">
        <v>0.1</v>
      </c>
      <c r="M293" t="s">
        <v>1942</v>
      </c>
    </row>
    <row r="294" spans="1:13">
      <c r="A294" t="s">
        <v>1937</v>
      </c>
      <c r="B294" t="s">
        <v>1938</v>
      </c>
      <c r="C294" t="s">
        <v>2480</v>
      </c>
      <c r="D294" t="s">
        <v>1940</v>
      </c>
      <c r="E294" t="s">
        <v>2481</v>
      </c>
      <c r="F294">
        <v>2019</v>
      </c>
      <c r="G294">
        <v>0</v>
      </c>
      <c r="H294">
        <v>0</v>
      </c>
      <c r="I294">
        <v>0</v>
      </c>
      <c r="J294">
        <v>0</v>
      </c>
      <c r="K294">
        <v>0.17</v>
      </c>
      <c r="L294">
        <v>0.1</v>
      </c>
      <c r="M294" t="s">
        <v>1942</v>
      </c>
    </row>
    <row r="295" spans="1:13">
      <c r="A295" t="s">
        <v>1937</v>
      </c>
      <c r="B295" t="s">
        <v>1938</v>
      </c>
      <c r="C295" t="s">
        <v>2482</v>
      </c>
      <c r="D295" t="s">
        <v>1940</v>
      </c>
      <c r="E295" t="s">
        <v>2483</v>
      </c>
      <c r="F295">
        <v>2019</v>
      </c>
      <c r="G295">
        <v>0</v>
      </c>
      <c r="H295">
        <v>0</v>
      </c>
      <c r="I295">
        <v>0</v>
      </c>
      <c r="J295">
        <v>0</v>
      </c>
      <c r="K295">
        <v>0.17</v>
      </c>
      <c r="L295">
        <v>0.1</v>
      </c>
      <c r="M295" t="s">
        <v>1942</v>
      </c>
    </row>
    <row r="296" spans="1:13">
      <c r="A296" t="s">
        <v>1937</v>
      </c>
      <c r="B296" t="s">
        <v>1938</v>
      </c>
      <c r="C296" t="s">
        <v>2484</v>
      </c>
      <c r="D296" t="s">
        <v>1940</v>
      </c>
      <c r="E296" t="s">
        <v>2485</v>
      </c>
      <c r="F296">
        <v>2019</v>
      </c>
      <c r="G296">
        <v>0</v>
      </c>
      <c r="H296">
        <v>0</v>
      </c>
      <c r="I296">
        <v>0</v>
      </c>
      <c r="J296">
        <v>0</v>
      </c>
      <c r="K296">
        <v>0.14000000000000001</v>
      </c>
      <c r="L296">
        <v>0.4</v>
      </c>
      <c r="M296" t="s">
        <v>1942</v>
      </c>
    </row>
    <row r="297" spans="1:13">
      <c r="A297" t="s">
        <v>1937</v>
      </c>
      <c r="B297" t="s">
        <v>1938</v>
      </c>
      <c r="C297" t="s">
        <v>2486</v>
      </c>
      <c r="D297" t="s">
        <v>1940</v>
      </c>
      <c r="E297" t="s">
        <v>2487</v>
      </c>
      <c r="F297">
        <v>2019</v>
      </c>
      <c r="G297">
        <v>0</v>
      </c>
      <c r="H297">
        <v>0</v>
      </c>
      <c r="I297">
        <v>0</v>
      </c>
      <c r="J297">
        <v>0</v>
      </c>
      <c r="K297">
        <v>0.14000000000000001</v>
      </c>
      <c r="L297">
        <v>0.4</v>
      </c>
      <c r="M297" t="s">
        <v>1942</v>
      </c>
    </row>
    <row r="298" spans="1:13">
      <c r="A298" t="s">
        <v>1937</v>
      </c>
      <c r="B298" t="s">
        <v>1938</v>
      </c>
      <c r="C298" t="s">
        <v>2488</v>
      </c>
      <c r="D298" t="s">
        <v>1940</v>
      </c>
      <c r="E298" t="s">
        <v>2489</v>
      </c>
      <c r="F298">
        <v>2019</v>
      </c>
      <c r="G298">
        <v>0</v>
      </c>
      <c r="H298">
        <v>0</v>
      </c>
      <c r="I298">
        <v>0</v>
      </c>
      <c r="J298">
        <v>0</v>
      </c>
      <c r="K298">
        <v>0.14000000000000001</v>
      </c>
      <c r="L298">
        <v>0.4</v>
      </c>
      <c r="M298" t="s">
        <v>1942</v>
      </c>
    </row>
    <row r="299" spans="1:13">
      <c r="A299" t="s">
        <v>1937</v>
      </c>
      <c r="B299" t="s">
        <v>1938</v>
      </c>
      <c r="C299" t="s">
        <v>2490</v>
      </c>
      <c r="D299" t="s">
        <v>1940</v>
      </c>
      <c r="E299" t="s">
        <v>2491</v>
      </c>
      <c r="F299">
        <v>2019</v>
      </c>
      <c r="G299">
        <v>0</v>
      </c>
      <c r="H299">
        <v>0</v>
      </c>
      <c r="I299">
        <v>0</v>
      </c>
      <c r="J299">
        <v>0</v>
      </c>
      <c r="K299">
        <v>0.14000000000000001</v>
      </c>
      <c r="L299">
        <v>0.4</v>
      </c>
      <c r="M299" t="s">
        <v>1942</v>
      </c>
    </row>
    <row r="300" spans="1:13">
      <c r="A300" t="s">
        <v>1937</v>
      </c>
      <c r="B300" t="s">
        <v>1938</v>
      </c>
      <c r="C300" t="s">
        <v>2492</v>
      </c>
      <c r="D300" t="s">
        <v>1940</v>
      </c>
      <c r="E300" t="s">
        <v>2493</v>
      </c>
      <c r="F300">
        <v>2019</v>
      </c>
      <c r="G300">
        <v>0</v>
      </c>
      <c r="H300">
        <v>0</v>
      </c>
      <c r="I300">
        <v>0</v>
      </c>
      <c r="J300">
        <v>0</v>
      </c>
      <c r="K300">
        <v>0.14000000000000001</v>
      </c>
      <c r="L300">
        <v>0.5</v>
      </c>
      <c r="M300" t="s">
        <v>1942</v>
      </c>
    </row>
    <row r="301" spans="1:13">
      <c r="A301" t="s">
        <v>1937</v>
      </c>
      <c r="B301" t="s">
        <v>1938</v>
      </c>
      <c r="C301" t="s">
        <v>2494</v>
      </c>
      <c r="D301" t="s">
        <v>1940</v>
      </c>
      <c r="E301" t="s">
        <v>2495</v>
      </c>
      <c r="F301">
        <v>2019</v>
      </c>
      <c r="G301">
        <v>0</v>
      </c>
      <c r="H301">
        <v>0</v>
      </c>
      <c r="I301">
        <v>0</v>
      </c>
      <c r="J301">
        <v>0</v>
      </c>
      <c r="K301">
        <v>0.11</v>
      </c>
      <c r="L301">
        <v>0.3</v>
      </c>
      <c r="M301" t="s">
        <v>1942</v>
      </c>
    </row>
    <row r="302" spans="1:13">
      <c r="A302" t="s">
        <v>1937</v>
      </c>
      <c r="B302" t="s">
        <v>1938</v>
      </c>
      <c r="C302" t="s">
        <v>2496</v>
      </c>
      <c r="D302" t="s">
        <v>1940</v>
      </c>
      <c r="E302" t="s">
        <v>2497</v>
      </c>
      <c r="F302">
        <v>2019</v>
      </c>
      <c r="G302">
        <v>0</v>
      </c>
      <c r="H302">
        <v>0</v>
      </c>
      <c r="I302">
        <v>0</v>
      </c>
      <c r="J302">
        <v>0</v>
      </c>
      <c r="K302">
        <v>0.11</v>
      </c>
      <c r="L302">
        <v>0.3</v>
      </c>
      <c r="M302" t="s">
        <v>1942</v>
      </c>
    </row>
    <row r="303" spans="1:13">
      <c r="A303" t="s">
        <v>1937</v>
      </c>
      <c r="B303" t="s">
        <v>1938</v>
      </c>
      <c r="C303" t="s">
        <v>2498</v>
      </c>
      <c r="D303" t="s">
        <v>1940</v>
      </c>
      <c r="E303" t="s">
        <v>2499</v>
      </c>
      <c r="F303">
        <v>2019</v>
      </c>
      <c r="G303">
        <v>0</v>
      </c>
      <c r="H303">
        <v>0</v>
      </c>
      <c r="I303">
        <v>0</v>
      </c>
      <c r="J303">
        <v>0</v>
      </c>
      <c r="K303">
        <v>0.14000000000000001</v>
      </c>
      <c r="L303">
        <v>0.5</v>
      </c>
      <c r="M303" t="s">
        <v>1942</v>
      </c>
    </row>
    <row r="304" spans="1:13">
      <c r="A304" t="s">
        <v>1937</v>
      </c>
      <c r="B304" t="s">
        <v>2500</v>
      </c>
      <c r="C304" t="s">
        <v>2501</v>
      </c>
      <c r="D304" t="s">
        <v>1940</v>
      </c>
      <c r="E304" t="s">
        <v>2502</v>
      </c>
      <c r="F304">
        <v>2019</v>
      </c>
      <c r="G304">
        <v>0</v>
      </c>
      <c r="H304">
        <v>0</v>
      </c>
      <c r="I304">
        <v>0</v>
      </c>
      <c r="J304">
        <v>0</v>
      </c>
      <c r="K304">
        <v>0.5</v>
      </c>
      <c r="L304">
        <v>0.1</v>
      </c>
      <c r="M304" t="s">
        <v>1942</v>
      </c>
    </row>
    <row r="305" spans="1:13">
      <c r="A305" t="s">
        <v>1937</v>
      </c>
      <c r="B305" t="s">
        <v>2500</v>
      </c>
      <c r="C305" t="s">
        <v>2503</v>
      </c>
      <c r="D305" t="s">
        <v>1940</v>
      </c>
      <c r="E305" t="s">
        <v>2504</v>
      </c>
      <c r="F305">
        <v>2019</v>
      </c>
      <c r="G305">
        <v>0</v>
      </c>
      <c r="H305">
        <v>0</v>
      </c>
      <c r="I305">
        <v>0</v>
      </c>
      <c r="J305">
        <v>0</v>
      </c>
      <c r="K305">
        <v>0.28000000000000003</v>
      </c>
      <c r="L305">
        <v>0.9</v>
      </c>
      <c r="M305" t="s">
        <v>1942</v>
      </c>
    </row>
    <row r="306" spans="1:13">
      <c r="A306" t="s">
        <v>1937</v>
      </c>
      <c r="B306" t="s">
        <v>2500</v>
      </c>
      <c r="C306" t="s">
        <v>2505</v>
      </c>
      <c r="D306" t="s">
        <v>1940</v>
      </c>
      <c r="E306" t="s">
        <v>2506</v>
      </c>
      <c r="F306">
        <v>2019</v>
      </c>
      <c r="G306">
        <v>0</v>
      </c>
      <c r="H306">
        <v>0</v>
      </c>
      <c r="I306">
        <v>0</v>
      </c>
      <c r="J306">
        <v>0</v>
      </c>
      <c r="K306">
        <v>0.73</v>
      </c>
      <c r="L306">
        <v>0.2</v>
      </c>
      <c r="M306" t="s">
        <v>1942</v>
      </c>
    </row>
    <row r="307" spans="1:13">
      <c r="A307" t="s">
        <v>1937</v>
      </c>
      <c r="B307" t="s">
        <v>2500</v>
      </c>
      <c r="C307" t="s">
        <v>2507</v>
      </c>
      <c r="D307" t="s">
        <v>1940</v>
      </c>
      <c r="E307" t="s">
        <v>2508</v>
      </c>
      <c r="F307">
        <v>2019</v>
      </c>
      <c r="G307">
        <v>0</v>
      </c>
      <c r="H307">
        <v>0</v>
      </c>
      <c r="I307">
        <v>0</v>
      </c>
      <c r="J307">
        <v>0</v>
      </c>
      <c r="K307">
        <v>1.2</v>
      </c>
      <c r="L307">
        <v>0.1</v>
      </c>
      <c r="M307" t="s">
        <v>1942</v>
      </c>
    </row>
    <row r="308" spans="1:13">
      <c r="A308" t="s">
        <v>1937</v>
      </c>
      <c r="B308" t="s">
        <v>2500</v>
      </c>
      <c r="C308" t="s">
        <v>2509</v>
      </c>
      <c r="D308" t="s">
        <v>1940</v>
      </c>
      <c r="E308" t="s">
        <v>2510</v>
      </c>
      <c r="F308">
        <v>2019</v>
      </c>
      <c r="G308">
        <v>0</v>
      </c>
      <c r="H308">
        <v>0</v>
      </c>
      <c r="I308">
        <v>0</v>
      </c>
      <c r="J308">
        <v>0</v>
      </c>
      <c r="K308">
        <v>0.9</v>
      </c>
      <c r="L308">
        <v>0.4</v>
      </c>
      <c r="M308" t="s">
        <v>1942</v>
      </c>
    </row>
    <row r="309" spans="1:13">
      <c r="A309" t="s">
        <v>1937</v>
      </c>
      <c r="B309" t="s">
        <v>2500</v>
      </c>
      <c r="C309" t="s">
        <v>2511</v>
      </c>
      <c r="D309" t="s">
        <v>1940</v>
      </c>
      <c r="E309" t="s">
        <v>2512</v>
      </c>
      <c r="F309">
        <v>2019</v>
      </c>
      <c r="G309">
        <v>0</v>
      </c>
      <c r="H309">
        <v>0</v>
      </c>
      <c r="I309">
        <v>0</v>
      </c>
      <c r="J309">
        <v>0</v>
      </c>
      <c r="K309">
        <v>0.5</v>
      </c>
      <c r="L309">
        <v>0.1</v>
      </c>
      <c r="M309" t="s">
        <v>1942</v>
      </c>
    </row>
    <row r="310" spans="1:13">
      <c r="A310" t="s">
        <v>1937</v>
      </c>
      <c r="B310" t="s">
        <v>2500</v>
      </c>
      <c r="C310" t="s">
        <v>2513</v>
      </c>
      <c r="D310" t="s">
        <v>1940</v>
      </c>
      <c r="E310" t="s">
        <v>4971</v>
      </c>
      <c r="F310">
        <v>2019</v>
      </c>
      <c r="G310">
        <v>0</v>
      </c>
      <c r="H310">
        <v>0</v>
      </c>
      <c r="I310">
        <v>0</v>
      </c>
      <c r="J310">
        <v>0</v>
      </c>
      <c r="K310">
        <v>0.5</v>
      </c>
      <c r="L310">
        <v>0.1</v>
      </c>
      <c r="M310" t="s">
        <v>1942</v>
      </c>
    </row>
    <row r="311" spans="1:13">
      <c r="A311" t="s">
        <v>1937</v>
      </c>
      <c r="B311" t="s">
        <v>2500</v>
      </c>
      <c r="C311" t="s">
        <v>2514</v>
      </c>
      <c r="D311" t="s">
        <v>1940</v>
      </c>
      <c r="E311" t="s">
        <v>2515</v>
      </c>
      <c r="F311">
        <v>2019</v>
      </c>
      <c r="G311">
        <v>0</v>
      </c>
      <c r="H311">
        <v>0</v>
      </c>
      <c r="I311">
        <v>0</v>
      </c>
      <c r="J311">
        <v>0</v>
      </c>
      <c r="K311">
        <v>0.4</v>
      </c>
      <c r="L311">
        <v>0.4</v>
      </c>
      <c r="M311" t="s">
        <v>1942</v>
      </c>
    </row>
    <row r="312" spans="1:13">
      <c r="A312" t="s">
        <v>1937</v>
      </c>
      <c r="B312" t="s">
        <v>2500</v>
      </c>
      <c r="C312" t="s">
        <v>2516</v>
      </c>
      <c r="D312" t="s">
        <v>1940</v>
      </c>
      <c r="E312" t="s">
        <v>2517</v>
      </c>
      <c r="F312">
        <v>2019</v>
      </c>
      <c r="G312">
        <v>0</v>
      </c>
      <c r="H312">
        <v>0</v>
      </c>
      <c r="I312">
        <v>0</v>
      </c>
      <c r="J312">
        <v>0</v>
      </c>
      <c r="K312">
        <v>0.13</v>
      </c>
      <c r="L312">
        <v>0.4</v>
      </c>
      <c r="M312" t="s">
        <v>1942</v>
      </c>
    </row>
    <row r="313" spans="1:13">
      <c r="A313" t="s">
        <v>1937</v>
      </c>
      <c r="B313" t="s">
        <v>2500</v>
      </c>
      <c r="C313" t="s">
        <v>2518</v>
      </c>
      <c r="D313" t="s">
        <v>1940</v>
      </c>
      <c r="E313" t="s">
        <v>2519</v>
      </c>
      <c r="F313">
        <v>2019</v>
      </c>
      <c r="G313">
        <v>0</v>
      </c>
      <c r="H313">
        <v>0</v>
      </c>
      <c r="I313">
        <v>0</v>
      </c>
      <c r="J313">
        <v>0</v>
      </c>
      <c r="K313">
        <v>0.28999999999999998</v>
      </c>
      <c r="L313">
        <v>0.8</v>
      </c>
      <c r="M313" t="s">
        <v>1942</v>
      </c>
    </row>
    <row r="314" spans="1:13">
      <c r="A314" t="s">
        <v>1937</v>
      </c>
      <c r="B314" t="s">
        <v>2500</v>
      </c>
      <c r="C314" t="s">
        <v>2520</v>
      </c>
      <c r="D314" t="s">
        <v>1940</v>
      </c>
      <c r="E314" t="s">
        <v>2521</v>
      </c>
      <c r="F314">
        <v>2019</v>
      </c>
      <c r="G314">
        <v>0</v>
      </c>
      <c r="H314">
        <v>0</v>
      </c>
      <c r="I314">
        <v>0</v>
      </c>
      <c r="J314">
        <v>0</v>
      </c>
      <c r="K314">
        <v>0.31</v>
      </c>
      <c r="L314">
        <v>0.9</v>
      </c>
      <c r="M314" t="s">
        <v>1942</v>
      </c>
    </row>
    <row r="315" spans="1:13">
      <c r="A315" t="s">
        <v>1937</v>
      </c>
      <c r="B315" t="s">
        <v>2500</v>
      </c>
      <c r="C315" t="s">
        <v>2522</v>
      </c>
      <c r="D315" t="s">
        <v>1940</v>
      </c>
      <c r="E315" t="s">
        <v>2523</v>
      </c>
      <c r="F315">
        <v>2019</v>
      </c>
      <c r="G315">
        <v>0</v>
      </c>
      <c r="H315">
        <v>0</v>
      </c>
      <c r="I315">
        <v>0</v>
      </c>
      <c r="J315">
        <v>0</v>
      </c>
      <c r="K315">
        <v>0.28999999999999998</v>
      </c>
      <c r="L315">
        <v>0.2</v>
      </c>
      <c r="M315" t="s">
        <v>1942</v>
      </c>
    </row>
    <row r="316" spans="1:13">
      <c r="A316" t="s">
        <v>1937</v>
      </c>
      <c r="B316" t="s">
        <v>2500</v>
      </c>
      <c r="C316" t="s">
        <v>2524</v>
      </c>
      <c r="D316" t="s">
        <v>1940</v>
      </c>
      <c r="E316" t="s">
        <v>4972</v>
      </c>
      <c r="F316">
        <v>2019</v>
      </c>
      <c r="G316">
        <v>0</v>
      </c>
      <c r="H316">
        <v>0</v>
      </c>
      <c r="I316">
        <v>0</v>
      </c>
      <c r="J316">
        <v>0</v>
      </c>
      <c r="K316">
        <v>0.34</v>
      </c>
      <c r="L316">
        <v>0.4</v>
      </c>
      <c r="M316" t="s">
        <v>1942</v>
      </c>
    </row>
    <row r="317" spans="1:13">
      <c r="A317" t="s">
        <v>1937</v>
      </c>
      <c r="B317" t="s">
        <v>2500</v>
      </c>
      <c r="C317" t="s">
        <v>2525</v>
      </c>
      <c r="D317" t="s">
        <v>1940</v>
      </c>
      <c r="E317" t="s">
        <v>2526</v>
      </c>
      <c r="F317">
        <v>2019</v>
      </c>
      <c r="G317">
        <v>0</v>
      </c>
      <c r="H317">
        <v>0</v>
      </c>
      <c r="I317">
        <v>0</v>
      </c>
      <c r="J317">
        <v>0</v>
      </c>
      <c r="K317">
        <v>0.16</v>
      </c>
      <c r="L317">
        <v>0.3</v>
      </c>
      <c r="M317" t="s">
        <v>1942</v>
      </c>
    </row>
    <row r="318" spans="1:13">
      <c r="A318" t="s">
        <v>1937</v>
      </c>
      <c r="B318" t="s">
        <v>2500</v>
      </c>
      <c r="C318" t="s">
        <v>2527</v>
      </c>
      <c r="D318" t="s">
        <v>1940</v>
      </c>
      <c r="E318" t="s">
        <v>2528</v>
      </c>
      <c r="F318">
        <v>2019</v>
      </c>
      <c r="G318">
        <v>0</v>
      </c>
      <c r="H318">
        <v>0</v>
      </c>
      <c r="I318">
        <v>0</v>
      </c>
      <c r="J318">
        <v>0</v>
      </c>
      <c r="K318">
        <v>0.12</v>
      </c>
      <c r="L318">
        <v>0.3</v>
      </c>
      <c r="M318" t="s">
        <v>1942</v>
      </c>
    </row>
    <row r="319" spans="1:13">
      <c r="A319" t="s">
        <v>1937</v>
      </c>
      <c r="B319" t="s">
        <v>2500</v>
      </c>
      <c r="C319" t="s">
        <v>2529</v>
      </c>
      <c r="D319" t="s">
        <v>1940</v>
      </c>
      <c r="E319" t="s">
        <v>2530</v>
      </c>
      <c r="F319">
        <v>2019</v>
      </c>
      <c r="G319">
        <v>0</v>
      </c>
      <c r="H319">
        <v>0</v>
      </c>
      <c r="I319">
        <v>0</v>
      </c>
      <c r="J319">
        <v>0</v>
      </c>
      <c r="K319">
        <v>0.16</v>
      </c>
      <c r="L319">
        <v>0.3</v>
      </c>
      <c r="M319" t="s">
        <v>1942</v>
      </c>
    </row>
    <row r="320" spans="1:13">
      <c r="A320" t="s">
        <v>1937</v>
      </c>
      <c r="B320" t="s">
        <v>2271</v>
      </c>
      <c r="C320" t="s">
        <v>2531</v>
      </c>
      <c r="D320" t="s">
        <v>1940</v>
      </c>
      <c r="E320" t="s">
        <v>2532</v>
      </c>
      <c r="F320">
        <v>2019</v>
      </c>
      <c r="G320">
        <v>0</v>
      </c>
      <c r="H320">
        <v>0</v>
      </c>
      <c r="I320">
        <v>0</v>
      </c>
      <c r="J320">
        <v>0</v>
      </c>
      <c r="K320">
        <v>7.0000000000000007E-2</v>
      </c>
      <c r="L320">
        <v>0.5</v>
      </c>
      <c r="M320" t="s">
        <v>1942</v>
      </c>
    </row>
    <row r="321" spans="1:13">
      <c r="A321" t="s">
        <v>1937</v>
      </c>
      <c r="B321" t="s">
        <v>2271</v>
      </c>
      <c r="C321" t="s">
        <v>2533</v>
      </c>
      <c r="D321" t="s">
        <v>1940</v>
      </c>
      <c r="E321" t="s">
        <v>2534</v>
      </c>
      <c r="F321">
        <v>2019</v>
      </c>
      <c r="G321">
        <v>0</v>
      </c>
      <c r="H321">
        <v>0</v>
      </c>
      <c r="I321">
        <v>0</v>
      </c>
      <c r="J321">
        <v>0</v>
      </c>
      <c r="K321">
        <v>7.0000000000000007E-2</v>
      </c>
      <c r="L321">
        <v>0.5</v>
      </c>
      <c r="M321" t="s">
        <v>1942</v>
      </c>
    </row>
    <row r="322" spans="1:13">
      <c r="A322" t="s">
        <v>1937</v>
      </c>
      <c r="B322" t="s">
        <v>2271</v>
      </c>
      <c r="C322" t="s">
        <v>2535</v>
      </c>
      <c r="D322" t="s">
        <v>1940</v>
      </c>
      <c r="E322" t="s">
        <v>2536</v>
      </c>
      <c r="F322">
        <v>2019</v>
      </c>
      <c r="G322">
        <v>0</v>
      </c>
      <c r="H322">
        <v>0</v>
      </c>
      <c r="I322">
        <v>0</v>
      </c>
      <c r="J322">
        <v>0</v>
      </c>
      <c r="K322">
        <v>7.0000000000000007E-2</v>
      </c>
      <c r="L322">
        <v>0.5</v>
      </c>
      <c r="M322" t="s">
        <v>1942</v>
      </c>
    </row>
    <row r="323" spans="1:13">
      <c r="A323" t="s">
        <v>1937</v>
      </c>
      <c r="B323" t="s">
        <v>2271</v>
      </c>
      <c r="C323" t="s">
        <v>2537</v>
      </c>
      <c r="D323" t="s">
        <v>1940</v>
      </c>
      <c r="E323" t="s">
        <v>2538</v>
      </c>
      <c r="F323">
        <v>2019</v>
      </c>
      <c r="G323">
        <v>0</v>
      </c>
      <c r="H323">
        <v>0</v>
      </c>
      <c r="I323">
        <v>0</v>
      </c>
      <c r="J323">
        <v>0</v>
      </c>
      <c r="K323">
        <v>7.0000000000000007E-2</v>
      </c>
      <c r="L323">
        <v>0.5</v>
      </c>
      <c r="M323" t="s">
        <v>1942</v>
      </c>
    </row>
    <row r="324" spans="1:13">
      <c r="A324" t="s">
        <v>1937</v>
      </c>
      <c r="B324" t="s">
        <v>2271</v>
      </c>
      <c r="C324" t="s">
        <v>2539</v>
      </c>
      <c r="D324" t="s">
        <v>1940</v>
      </c>
      <c r="E324" t="s">
        <v>2540</v>
      </c>
      <c r="F324">
        <v>2019</v>
      </c>
      <c r="G324">
        <v>0</v>
      </c>
      <c r="H324">
        <v>0</v>
      </c>
      <c r="I324">
        <v>0</v>
      </c>
      <c r="J324">
        <v>0</v>
      </c>
      <c r="K324">
        <v>7.0000000000000007E-2</v>
      </c>
      <c r="L324">
        <v>0.5</v>
      </c>
      <c r="M324" t="s">
        <v>1942</v>
      </c>
    </row>
    <row r="325" spans="1:13">
      <c r="A325" t="s">
        <v>1937</v>
      </c>
      <c r="B325" t="s">
        <v>2271</v>
      </c>
      <c r="C325" t="s">
        <v>2541</v>
      </c>
      <c r="D325" t="s">
        <v>1940</v>
      </c>
      <c r="E325" t="s">
        <v>2542</v>
      </c>
      <c r="F325">
        <v>2019</v>
      </c>
      <c r="G325">
        <v>0</v>
      </c>
      <c r="H325">
        <v>0</v>
      </c>
      <c r="I325">
        <v>0</v>
      </c>
      <c r="J325">
        <v>0</v>
      </c>
      <c r="K325">
        <v>7.0000000000000007E-2</v>
      </c>
      <c r="L325">
        <v>0.5</v>
      </c>
      <c r="M325" t="s">
        <v>1942</v>
      </c>
    </row>
    <row r="326" spans="1:13">
      <c r="A326" t="s">
        <v>1937</v>
      </c>
      <c r="B326" t="s">
        <v>2271</v>
      </c>
      <c r="C326" t="s">
        <v>2543</v>
      </c>
      <c r="D326" t="s">
        <v>1940</v>
      </c>
      <c r="E326" t="s">
        <v>2544</v>
      </c>
      <c r="F326">
        <v>2019</v>
      </c>
      <c r="G326">
        <v>0</v>
      </c>
      <c r="H326">
        <v>0</v>
      </c>
      <c r="I326">
        <v>0</v>
      </c>
      <c r="J326">
        <v>0</v>
      </c>
      <c r="K326">
        <v>7.0000000000000007E-2</v>
      </c>
      <c r="L326">
        <v>0.5</v>
      </c>
      <c r="M326" t="s">
        <v>1942</v>
      </c>
    </row>
    <row r="327" spans="1:13">
      <c r="A327" t="s">
        <v>1937</v>
      </c>
      <c r="B327" t="s">
        <v>2271</v>
      </c>
      <c r="C327" t="s">
        <v>2545</v>
      </c>
      <c r="D327" t="s">
        <v>1940</v>
      </c>
      <c r="E327" t="s">
        <v>2546</v>
      </c>
      <c r="F327">
        <v>2019</v>
      </c>
      <c r="G327">
        <v>0</v>
      </c>
      <c r="H327">
        <v>0</v>
      </c>
      <c r="I327">
        <v>0</v>
      </c>
      <c r="J327">
        <v>0</v>
      </c>
      <c r="K327">
        <v>7.0000000000000007E-2</v>
      </c>
      <c r="L327">
        <v>0.5</v>
      </c>
      <c r="M327" t="s">
        <v>1942</v>
      </c>
    </row>
    <row r="328" spans="1:13">
      <c r="A328" t="s">
        <v>1937</v>
      </c>
      <c r="B328" t="s">
        <v>2271</v>
      </c>
      <c r="C328" t="s">
        <v>2547</v>
      </c>
      <c r="D328" t="s">
        <v>1940</v>
      </c>
      <c r="E328" t="s">
        <v>2548</v>
      </c>
      <c r="F328">
        <v>2019</v>
      </c>
      <c r="G328">
        <v>0</v>
      </c>
      <c r="H328">
        <v>0</v>
      </c>
      <c r="I328">
        <v>0</v>
      </c>
      <c r="J328">
        <v>0</v>
      </c>
      <c r="K328">
        <v>7.0000000000000007E-2</v>
      </c>
      <c r="L328">
        <v>0.5</v>
      </c>
      <c r="M328" t="s">
        <v>1942</v>
      </c>
    </row>
    <row r="329" spans="1:13">
      <c r="A329" t="s">
        <v>1937</v>
      </c>
      <c r="B329" t="s">
        <v>2271</v>
      </c>
      <c r="C329" t="s">
        <v>2549</v>
      </c>
      <c r="D329" t="s">
        <v>1940</v>
      </c>
      <c r="E329" t="s">
        <v>2550</v>
      </c>
      <c r="F329">
        <v>2019</v>
      </c>
      <c r="G329">
        <v>0</v>
      </c>
      <c r="H329">
        <v>0</v>
      </c>
      <c r="I329">
        <v>0</v>
      </c>
      <c r="J329">
        <v>0</v>
      </c>
      <c r="K329">
        <v>7.0000000000000007E-2</v>
      </c>
      <c r="L329">
        <v>0.5</v>
      </c>
      <c r="M329" t="s">
        <v>1942</v>
      </c>
    </row>
    <row r="330" spans="1:13">
      <c r="A330" t="s">
        <v>1937</v>
      </c>
      <c r="B330" t="s">
        <v>2271</v>
      </c>
      <c r="C330" t="s">
        <v>2551</v>
      </c>
      <c r="D330" t="s">
        <v>1940</v>
      </c>
      <c r="E330" t="s">
        <v>2552</v>
      </c>
      <c r="F330">
        <v>2019</v>
      </c>
      <c r="G330">
        <v>0</v>
      </c>
      <c r="H330">
        <v>0</v>
      </c>
      <c r="I330">
        <v>0</v>
      </c>
      <c r="J330">
        <v>0</v>
      </c>
      <c r="K330">
        <v>7.0000000000000007E-2</v>
      </c>
      <c r="L330">
        <v>0.5</v>
      </c>
      <c r="M330" t="s">
        <v>1942</v>
      </c>
    </row>
    <row r="331" spans="1:13">
      <c r="A331" t="s">
        <v>1937</v>
      </c>
      <c r="B331" t="s">
        <v>2271</v>
      </c>
      <c r="C331" t="s">
        <v>2553</v>
      </c>
      <c r="D331" t="s">
        <v>1940</v>
      </c>
      <c r="E331" t="s">
        <v>2554</v>
      </c>
      <c r="F331">
        <v>2019</v>
      </c>
      <c r="G331">
        <v>0</v>
      </c>
      <c r="H331">
        <v>0</v>
      </c>
      <c r="I331">
        <v>0</v>
      </c>
      <c r="J331">
        <v>0</v>
      </c>
      <c r="K331">
        <v>7.0000000000000007E-2</v>
      </c>
      <c r="L331">
        <v>0.5</v>
      </c>
      <c r="M331" t="s">
        <v>1942</v>
      </c>
    </row>
    <row r="332" spans="1:13">
      <c r="A332" t="s">
        <v>1937</v>
      </c>
      <c r="B332" t="s">
        <v>2271</v>
      </c>
      <c r="C332" t="s">
        <v>2555</v>
      </c>
      <c r="D332" t="s">
        <v>1940</v>
      </c>
      <c r="E332" t="s">
        <v>2556</v>
      </c>
      <c r="F332">
        <v>2019</v>
      </c>
      <c r="G332">
        <v>0</v>
      </c>
      <c r="H332">
        <v>0</v>
      </c>
      <c r="I332">
        <v>0</v>
      </c>
      <c r="J332">
        <v>0</v>
      </c>
      <c r="K332">
        <v>0.09</v>
      </c>
      <c r="L332">
        <v>0.2</v>
      </c>
      <c r="M332" t="s">
        <v>1942</v>
      </c>
    </row>
    <row r="333" spans="1:13">
      <c r="A333" t="s">
        <v>1937</v>
      </c>
      <c r="B333" t="s">
        <v>2271</v>
      </c>
      <c r="C333" t="s">
        <v>2557</v>
      </c>
      <c r="D333" t="s">
        <v>1940</v>
      </c>
      <c r="E333" t="s">
        <v>2558</v>
      </c>
      <c r="F333">
        <v>2019</v>
      </c>
      <c r="G333">
        <v>0</v>
      </c>
      <c r="H333">
        <v>0</v>
      </c>
      <c r="I333">
        <v>0</v>
      </c>
      <c r="J333">
        <v>0</v>
      </c>
      <c r="K333">
        <v>0.11</v>
      </c>
      <c r="L333">
        <v>0.5</v>
      </c>
      <c r="M333" t="s">
        <v>1942</v>
      </c>
    </row>
    <row r="334" spans="1:13">
      <c r="A334" t="s">
        <v>1937</v>
      </c>
      <c r="B334" t="s">
        <v>2271</v>
      </c>
      <c r="C334" t="s">
        <v>2559</v>
      </c>
      <c r="D334" t="s">
        <v>1940</v>
      </c>
      <c r="E334" t="s">
        <v>2560</v>
      </c>
      <c r="F334">
        <v>2019</v>
      </c>
      <c r="G334">
        <v>0</v>
      </c>
      <c r="H334">
        <v>0</v>
      </c>
      <c r="I334">
        <v>0</v>
      </c>
      <c r="J334">
        <v>0</v>
      </c>
      <c r="K334">
        <v>0.09</v>
      </c>
      <c r="L334">
        <v>0.2</v>
      </c>
      <c r="M334" t="s">
        <v>1942</v>
      </c>
    </row>
    <row r="335" spans="1:13">
      <c r="A335" t="s">
        <v>1937</v>
      </c>
      <c r="B335" t="s">
        <v>2271</v>
      </c>
      <c r="C335" t="s">
        <v>2561</v>
      </c>
      <c r="D335" t="s">
        <v>1940</v>
      </c>
      <c r="E335" t="s">
        <v>2562</v>
      </c>
      <c r="F335">
        <v>2019</v>
      </c>
      <c r="G335">
        <v>0</v>
      </c>
      <c r="H335">
        <v>0</v>
      </c>
      <c r="I335">
        <v>0</v>
      </c>
      <c r="J335">
        <v>0</v>
      </c>
      <c r="K335">
        <v>0.09</v>
      </c>
      <c r="L335">
        <v>0.2</v>
      </c>
      <c r="M335" t="s">
        <v>1942</v>
      </c>
    </row>
    <row r="336" spans="1:13">
      <c r="A336" t="s">
        <v>1937</v>
      </c>
      <c r="B336" t="s">
        <v>2271</v>
      </c>
      <c r="C336" t="s">
        <v>2563</v>
      </c>
      <c r="D336" t="s">
        <v>1940</v>
      </c>
      <c r="E336" t="s">
        <v>2564</v>
      </c>
      <c r="F336">
        <v>2019</v>
      </c>
      <c r="G336">
        <v>0</v>
      </c>
      <c r="H336">
        <v>0</v>
      </c>
      <c r="I336">
        <v>0</v>
      </c>
      <c r="J336">
        <v>0</v>
      </c>
      <c r="K336">
        <v>0.09</v>
      </c>
      <c r="L336">
        <v>0.3</v>
      </c>
      <c r="M336" t="s">
        <v>1942</v>
      </c>
    </row>
    <row r="337" spans="1:13">
      <c r="A337" t="s">
        <v>1937</v>
      </c>
      <c r="B337" t="s">
        <v>2271</v>
      </c>
      <c r="C337" t="s">
        <v>2565</v>
      </c>
      <c r="D337" t="s">
        <v>1940</v>
      </c>
      <c r="E337" t="s">
        <v>2566</v>
      </c>
      <c r="F337">
        <v>2019</v>
      </c>
      <c r="G337">
        <v>0</v>
      </c>
      <c r="H337">
        <v>0</v>
      </c>
      <c r="I337">
        <v>0</v>
      </c>
      <c r="J337">
        <v>0</v>
      </c>
      <c r="K337">
        <v>0.09</v>
      </c>
      <c r="L337">
        <v>0.3</v>
      </c>
      <c r="M337" t="s">
        <v>1942</v>
      </c>
    </row>
    <row r="338" spans="1:13">
      <c r="A338" t="s">
        <v>1937</v>
      </c>
      <c r="B338" t="s">
        <v>2271</v>
      </c>
      <c r="C338" t="s">
        <v>2567</v>
      </c>
      <c r="D338" t="s">
        <v>1940</v>
      </c>
      <c r="E338" t="s">
        <v>2568</v>
      </c>
      <c r="F338">
        <v>2019</v>
      </c>
      <c r="G338">
        <v>0</v>
      </c>
      <c r="H338">
        <v>0</v>
      </c>
      <c r="I338">
        <v>0</v>
      </c>
      <c r="J338">
        <v>0</v>
      </c>
      <c r="K338">
        <v>0.09</v>
      </c>
      <c r="L338">
        <v>0.3</v>
      </c>
      <c r="M338" t="s">
        <v>1942</v>
      </c>
    </row>
    <row r="339" spans="1:13">
      <c r="A339" t="s">
        <v>1937</v>
      </c>
      <c r="B339" t="s">
        <v>2271</v>
      </c>
      <c r="C339" t="s">
        <v>2569</v>
      </c>
      <c r="D339" t="s">
        <v>1940</v>
      </c>
      <c r="E339" t="s">
        <v>4973</v>
      </c>
      <c r="F339">
        <v>2019</v>
      </c>
      <c r="G339">
        <v>0</v>
      </c>
      <c r="H339">
        <v>0</v>
      </c>
      <c r="I339">
        <v>0</v>
      </c>
      <c r="J339">
        <v>0</v>
      </c>
      <c r="K339">
        <v>0.09</v>
      </c>
      <c r="L339">
        <v>0.3</v>
      </c>
      <c r="M339" t="s">
        <v>1942</v>
      </c>
    </row>
    <row r="340" spans="1:13">
      <c r="A340" t="s">
        <v>1937</v>
      </c>
      <c r="B340" t="s">
        <v>2271</v>
      </c>
      <c r="C340" t="s">
        <v>2570</v>
      </c>
      <c r="D340" t="s">
        <v>1940</v>
      </c>
      <c r="E340" t="s">
        <v>2571</v>
      </c>
      <c r="F340">
        <v>2019</v>
      </c>
      <c r="G340">
        <v>0</v>
      </c>
      <c r="H340">
        <v>0</v>
      </c>
      <c r="I340">
        <v>0</v>
      </c>
      <c r="J340">
        <v>0</v>
      </c>
      <c r="K340">
        <v>0.09</v>
      </c>
      <c r="L340">
        <v>0.3</v>
      </c>
      <c r="M340" t="s">
        <v>1942</v>
      </c>
    </row>
    <row r="341" spans="1:13">
      <c r="A341" t="s">
        <v>1937</v>
      </c>
      <c r="B341" t="s">
        <v>2271</v>
      </c>
      <c r="C341" t="s">
        <v>2572</v>
      </c>
      <c r="D341" t="s">
        <v>1940</v>
      </c>
      <c r="E341" t="s">
        <v>2573</v>
      </c>
      <c r="F341">
        <v>2019</v>
      </c>
      <c r="G341">
        <v>0</v>
      </c>
      <c r="H341">
        <v>0</v>
      </c>
      <c r="I341">
        <v>0</v>
      </c>
      <c r="J341">
        <v>0</v>
      </c>
      <c r="K341">
        <v>0.09</v>
      </c>
      <c r="L341">
        <v>0.3</v>
      </c>
      <c r="M341" t="s">
        <v>1942</v>
      </c>
    </row>
    <row r="342" spans="1:13">
      <c r="A342" t="s">
        <v>1937</v>
      </c>
      <c r="B342" t="s">
        <v>2271</v>
      </c>
      <c r="C342" t="s">
        <v>2574</v>
      </c>
      <c r="D342" t="s">
        <v>1940</v>
      </c>
      <c r="E342" t="s">
        <v>2575</v>
      </c>
      <c r="F342">
        <v>2019</v>
      </c>
      <c r="G342">
        <v>0</v>
      </c>
      <c r="H342">
        <v>0</v>
      </c>
      <c r="I342">
        <v>0</v>
      </c>
      <c r="J342">
        <v>0</v>
      </c>
      <c r="K342">
        <v>0.15</v>
      </c>
      <c r="L342">
        <v>0.4</v>
      </c>
      <c r="M342" t="s">
        <v>1942</v>
      </c>
    </row>
    <row r="343" spans="1:13">
      <c r="A343" t="s">
        <v>1937</v>
      </c>
      <c r="B343" t="s">
        <v>2271</v>
      </c>
      <c r="C343" t="s">
        <v>2576</v>
      </c>
      <c r="D343" t="s">
        <v>1940</v>
      </c>
      <c r="E343" t="s">
        <v>2577</v>
      </c>
      <c r="F343">
        <v>2019</v>
      </c>
      <c r="G343">
        <v>0</v>
      </c>
      <c r="H343">
        <v>0</v>
      </c>
      <c r="I343">
        <v>0</v>
      </c>
      <c r="J343">
        <v>0</v>
      </c>
      <c r="K343">
        <v>0.15</v>
      </c>
      <c r="L343">
        <v>0.4</v>
      </c>
      <c r="M343" t="s">
        <v>1942</v>
      </c>
    </row>
    <row r="344" spans="1:13">
      <c r="A344" t="s">
        <v>1937</v>
      </c>
      <c r="B344" t="s">
        <v>2271</v>
      </c>
      <c r="C344" t="s">
        <v>2578</v>
      </c>
      <c r="D344" t="s">
        <v>1940</v>
      </c>
      <c r="E344" t="s">
        <v>2579</v>
      </c>
      <c r="F344">
        <v>2019</v>
      </c>
      <c r="G344">
        <v>0</v>
      </c>
      <c r="H344">
        <v>0</v>
      </c>
      <c r="I344">
        <v>0</v>
      </c>
      <c r="J344">
        <v>0</v>
      </c>
      <c r="K344">
        <v>0.15</v>
      </c>
      <c r="L344">
        <v>0.4</v>
      </c>
      <c r="M344" t="s">
        <v>1942</v>
      </c>
    </row>
    <row r="345" spans="1:13">
      <c r="A345" t="s">
        <v>1937</v>
      </c>
      <c r="B345" t="s">
        <v>2271</v>
      </c>
      <c r="C345" t="s">
        <v>2580</v>
      </c>
      <c r="D345" t="s">
        <v>1940</v>
      </c>
      <c r="E345" t="s">
        <v>2581</v>
      </c>
      <c r="F345">
        <v>2019</v>
      </c>
      <c r="G345">
        <v>0</v>
      </c>
      <c r="H345">
        <v>0</v>
      </c>
      <c r="I345">
        <v>0</v>
      </c>
      <c r="J345">
        <v>0</v>
      </c>
      <c r="K345">
        <v>0.08</v>
      </c>
      <c r="L345">
        <v>0.3</v>
      </c>
      <c r="M345" t="s">
        <v>1942</v>
      </c>
    </row>
    <row r="346" spans="1:13">
      <c r="A346" t="s">
        <v>1937</v>
      </c>
      <c r="B346" t="s">
        <v>2271</v>
      </c>
      <c r="C346" t="s">
        <v>2582</v>
      </c>
      <c r="D346" t="s">
        <v>1940</v>
      </c>
      <c r="E346" t="s">
        <v>2583</v>
      </c>
      <c r="F346">
        <v>2019</v>
      </c>
      <c r="G346">
        <v>0</v>
      </c>
      <c r="H346">
        <v>0</v>
      </c>
      <c r="I346">
        <v>0</v>
      </c>
      <c r="J346">
        <v>0</v>
      </c>
      <c r="K346">
        <v>0.08</v>
      </c>
      <c r="L346">
        <v>0.3</v>
      </c>
      <c r="M346" t="s">
        <v>1942</v>
      </c>
    </row>
    <row r="347" spans="1:13">
      <c r="A347" t="s">
        <v>1937</v>
      </c>
      <c r="B347" t="s">
        <v>2271</v>
      </c>
      <c r="C347" t="s">
        <v>2584</v>
      </c>
      <c r="D347" t="s">
        <v>1940</v>
      </c>
      <c r="E347" t="s">
        <v>2585</v>
      </c>
      <c r="F347">
        <v>2019</v>
      </c>
      <c r="G347">
        <v>0</v>
      </c>
      <c r="H347">
        <v>0</v>
      </c>
      <c r="I347">
        <v>0</v>
      </c>
      <c r="J347">
        <v>0</v>
      </c>
      <c r="K347">
        <v>0.08</v>
      </c>
      <c r="L347">
        <v>0.3</v>
      </c>
      <c r="M347" t="s">
        <v>1942</v>
      </c>
    </row>
    <row r="348" spans="1:13">
      <c r="A348" t="s">
        <v>1937</v>
      </c>
      <c r="B348" t="s">
        <v>2271</v>
      </c>
      <c r="C348" t="s">
        <v>2586</v>
      </c>
      <c r="D348" t="s">
        <v>1940</v>
      </c>
      <c r="E348" t="s">
        <v>2587</v>
      </c>
      <c r="F348">
        <v>2019</v>
      </c>
      <c r="G348">
        <v>0</v>
      </c>
      <c r="H348">
        <v>0</v>
      </c>
      <c r="I348">
        <v>0</v>
      </c>
      <c r="J348">
        <v>0</v>
      </c>
      <c r="K348">
        <v>0.26</v>
      </c>
      <c r="L348">
        <v>0.7</v>
      </c>
      <c r="M348" t="s">
        <v>1942</v>
      </c>
    </row>
    <row r="349" spans="1:13">
      <c r="A349" t="s">
        <v>1937</v>
      </c>
      <c r="B349" t="s">
        <v>2271</v>
      </c>
      <c r="C349" t="s">
        <v>2588</v>
      </c>
      <c r="D349" t="s">
        <v>1940</v>
      </c>
      <c r="E349" t="s">
        <v>2589</v>
      </c>
      <c r="F349">
        <v>2019</v>
      </c>
      <c r="G349">
        <v>0</v>
      </c>
      <c r="H349">
        <v>0</v>
      </c>
      <c r="I349">
        <v>0</v>
      </c>
      <c r="J349">
        <v>0</v>
      </c>
      <c r="K349">
        <v>0.11</v>
      </c>
      <c r="L349">
        <v>0.5</v>
      </c>
      <c r="M349" t="s">
        <v>1942</v>
      </c>
    </row>
    <row r="350" spans="1:13">
      <c r="A350" t="s">
        <v>1937</v>
      </c>
      <c r="B350" t="s">
        <v>2271</v>
      </c>
      <c r="C350" t="s">
        <v>2590</v>
      </c>
      <c r="D350" t="s">
        <v>1940</v>
      </c>
      <c r="E350" t="s">
        <v>2591</v>
      </c>
      <c r="F350">
        <v>2019</v>
      </c>
      <c r="G350">
        <v>0</v>
      </c>
      <c r="H350">
        <v>0</v>
      </c>
      <c r="I350">
        <v>0</v>
      </c>
      <c r="J350">
        <v>0</v>
      </c>
      <c r="K350">
        <v>0.11</v>
      </c>
      <c r="L350">
        <v>0.5</v>
      </c>
      <c r="M350" t="s">
        <v>1942</v>
      </c>
    </row>
    <row r="351" spans="1:13">
      <c r="A351" t="s">
        <v>1937</v>
      </c>
      <c r="B351" t="s">
        <v>2271</v>
      </c>
      <c r="C351" t="s">
        <v>2592</v>
      </c>
      <c r="D351" t="s">
        <v>1940</v>
      </c>
      <c r="E351" t="s">
        <v>2593</v>
      </c>
      <c r="F351">
        <v>2019</v>
      </c>
      <c r="G351">
        <v>0</v>
      </c>
      <c r="H351">
        <v>0</v>
      </c>
      <c r="I351">
        <v>0</v>
      </c>
      <c r="J351">
        <v>0</v>
      </c>
      <c r="K351">
        <v>0.11</v>
      </c>
      <c r="L351">
        <v>0.5</v>
      </c>
      <c r="M351" t="s">
        <v>1942</v>
      </c>
    </row>
    <row r="352" spans="1:13">
      <c r="A352" t="s">
        <v>1937</v>
      </c>
      <c r="B352" t="s">
        <v>2271</v>
      </c>
      <c r="C352" t="s">
        <v>2594</v>
      </c>
      <c r="D352" t="s">
        <v>1940</v>
      </c>
      <c r="E352" t="s">
        <v>2595</v>
      </c>
      <c r="F352">
        <v>2019</v>
      </c>
      <c r="G352">
        <v>0</v>
      </c>
      <c r="H352">
        <v>0</v>
      </c>
      <c r="I352">
        <v>0</v>
      </c>
      <c r="J352">
        <v>0</v>
      </c>
      <c r="K352">
        <v>0.11</v>
      </c>
      <c r="L352">
        <v>0.5</v>
      </c>
      <c r="M352" t="s">
        <v>1942</v>
      </c>
    </row>
    <row r="353" spans="1:13">
      <c r="A353" t="s">
        <v>1937</v>
      </c>
      <c r="B353" t="s">
        <v>2271</v>
      </c>
      <c r="C353" t="s">
        <v>2596</v>
      </c>
      <c r="D353" t="s">
        <v>1940</v>
      </c>
      <c r="E353" t="s">
        <v>2597</v>
      </c>
      <c r="F353">
        <v>2019</v>
      </c>
      <c r="G353">
        <v>0</v>
      </c>
      <c r="H353">
        <v>0</v>
      </c>
      <c r="I353">
        <v>0</v>
      </c>
      <c r="J353">
        <v>0</v>
      </c>
      <c r="K353">
        <v>0.11</v>
      </c>
      <c r="L353">
        <v>0.5</v>
      </c>
      <c r="M353" t="s">
        <v>1942</v>
      </c>
    </row>
    <row r="354" spans="1:13">
      <c r="A354" t="s">
        <v>1937</v>
      </c>
      <c r="B354" t="s">
        <v>2271</v>
      </c>
      <c r="C354" t="s">
        <v>2598</v>
      </c>
      <c r="D354" t="s">
        <v>1940</v>
      </c>
      <c r="E354" t="s">
        <v>2599</v>
      </c>
      <c r="F354">
        <v>2019</v>
      </c>
      <c r="G354">
        <v>0</v>
      </c>
      <c r="H354">
        <v>0</v>
      </c>
      <c r="I354">
        <v>0</v>
      </c>
      <c r="J354">
        <v>0</v>
      </c>
      <c r="K354">
        <v>0.11</v>
      </c>
      <c r="L354">
        <v>0.5</v>
      </c>
      <c r="M354" t="s">
        <v>1942</v>
      </c>
    </row>
    <row r="355" spans="1:13">
      <c r="A355" t="s">
        <v>1937</v>
      </c>
      <c r="B355" t="s">
        <v>2271</v>
      </c>
      <c r="C355" t="s">
        <v>2600</v>
      </c>
      <c r="D355" t="s">
        <v>1940</v>
      </c>
      <c r="E355" t="s">
        <v>2601</v>
      </c>
      <c r="F355">
        <v>2019</v>
      </c>
      <c r="G355">
        <v>0</v>
      </c>
      <c r="H355">
        <v>0</v>
      </c>
      <c r="I355">
        <v>0</v>
      </c>
      <c r="J355">
        <v>0</v>
      </c>
      <c r="K355">
        <v>0.08</v>
      </c>
      <c r="L355">
        <v>0.3</v>
      </c>
      <c r="M355" t="s">
        <v>1942</v>
      </c>
    </row>
    <row r="356" spans="1:13">
      <c r="A356" t="s">
        <v>1937</v>
      </c>
      <c r="B356" t="s">
        <v>2271</v>
      </c>
      <c r="C356" t="s">
        <v>2602</v>
      </c>
      <c r="D356" t="s">
        <v>1940</v>
      </c>
      <c r="E356" t="s">
        <v>2603</v>
      </c>
      <c r="F356">
        <v>2019</v>
      </c>
      <c r="G356">
        <v>0</v>
      </c>
      <c r="H356">
        <v>0</v>
      </c>
      <c r="I356">
        <v>0</v>
      </c>
      <c r="J356">
        <v>0</v>
      </c>
      <c r="K356">
        <v>0.09</v>
      </c>
      <c r="L356">
        <v>0.6</v>
      </c>
      <c r="M356" t="s">
        <v>1942</v>
      </c>
    </row>
    <row r="357" spans="1:13">
      <c r="A357" t="s">
        <v>1937</v>
      </c>
      <c r="B357" t="s">
        <v>2271</v>
      </c>
      <c r="C357" t="s">
        <v>2604</v>
      </c>
      <c r="D357" t="s">
        <v>1940</v>
      </c>
      <c r="E357" t="s">
        <v>2605</v>
      </c>
      <c r="F357">
        <v>2019</v>
      </c>
      <c r="G357">
        <v>0</v>
      </c>
      <c r="H357">
        <v>0</v>
      </c>
      <c r="I357">
        <v>0</v>
      </c>
      <c r="J357">
        <v>0</v>
      </c>
      <c r="K357">
        <v>0.09</v>
      </c>
      <c r="L357">
        <v>0.6</v>
      </c>
      <c r="M357" t="s">
        <v>1942</v>
      </c>
    </row>
    <row r="358" spans="1:13">
      <c r="A358" t="s">
        <v>1937</v>
      </c>
      <c r="B358" t="s">
        <v>2271</v>
      </c>
      <c r="C358" t="s">
        <v>2606</v>
      </c>
      <c r="D358" t="s">
        <v>1940</v>
      </c>
      <c r="E358" t="s">
        <v>2607</v>
      </c>
      <c r="F358">
        <v>2019</v>
      </c>
      <c r="G358">
        <v>0</v>
      </c>
      <c r="H358">
        <v>0</v>
      </c>
      <c r="I358">
        <v>0</v>
      </c>
      <c r="J358">
        <v>0</v>
      </c>
      <c r="K358">
        <v>0.14000000000000001</v>
      </c>
      <c r="L358">
        <v>0.2</v>
      </c>
      <c r="M358" t="s">
        <v>1942</v>
      </c>
    </row>
    <row r="359" spans="1:13">
      <c r="A359" t="s">
        <v>1937</v>
      </c>
      <c r="B359" t="s">
        <v>2271</v>
      </c>
      <c r="C359" t="s">
        <v>2608</v>
      </c>
      <c r="D359" t="s">
        <v>1940</v>
      </c>
      <c r="E359" t="s">
        <v>2609</v>
      </c>
      <c r="F359">
        <v>2019</v>
      </c>
      <c r="G359">
        <v>0</v>
      </c>
      <c r="H359">
        <v>0</v>
      </c>
      <c r="I359">
        <v>0</v>
      </c>
      <c r="J359">
        <v>0</v>
      </c>
      <c r="K359">
        <v>0.14000000000000001</v>
      </c>
      <c r="L359">
        <v>0.2</v>
      </c>
      <c r="M359" t="s">
        <v>1942</v>
      </c>
    </row>
    <row r="360" spans="1:13">
      <c r="A360" t="s">
        <v>1937</v>
      </c>
      <c r="B360" t="s">
        <v>2271</v>
      </c>
      <c r="C360" t="s">
        <v>2610</v>
      </c>
      <c r="D360" t="s">
        <v>1940</v>
      </c>
      <c r="E360" t="s">
        <v>2611</v>
      </c>
      <c r="F360">
        <v>2019</v>
      </c>
      <c r="G360">
        <v>0</v>
      </c>
      <c r="H360">
        <v>0</v>
      </c>
      <c r="I360">
        <v>0</v>
      </c>
      <c r="J360">
        <v>0</v>
      </c>
      <c r="K360">
        <v>0.14000000000000001</v>
      </c>
      <c r="L360">
        <v>0.2</v>
      </c>
      <c r="M360" t="s">
        <v>1942</v>
      </c>
    </row>
    <row r="361" spans="1:13">
      <c r="A361" t="s">
        <v>1937</v>
      </c>
      <c r="B361" t="s">
        <v>2271</v>
      </c>
      <c r="C361" t="s">
        <v>2612</v>
      </c>
      <c r="D361" t="s">
        <v>1940</v>
      </c>
      <c r="E361" t="s">
        <v>2613</v>
      </c>
      <c r="F361">
        <v>2019</v>
      </c>
      <c r="G361">
        <v>0</v>
      </c>
      <c r="H361">
        <v>0</v>
      </c>
      <c r="I361">
        <v>0</v>
      </c>
      <c r="J361">
        <v>0</v>
      </c>
      <c r="K361">
        <v>0.14000000000000001</v>
      </c>
      <c r="L361">
        <v>0.2</v>
      </c>
      <c r="M361" t="s">
        <v>1942</v>
      </c>
    </row>
    <row r="362" spans="1:13">
      <c r="A362" t="s">
        <v>1937</v>
      </c>
      <c r="B362" t="s">
        <v>2271</v>
      </c>
      <c r="C362" t="s">
        <v>2614</v>
      </c>
      <c r="D362" t="s">
        <v>1940</v>
      </c>
      <c r="E362" t="s">
        <v>4974</v>
      </c>
      <c r="F362">
        <v>2019</v>
      </c>
      <c r="G362">
        <v>0</v>
      </c>
      <c r="H362">
        <v>0</v>
      </c>
      <c r="I362">
        <v>0</v>
      </c>
      <c r="J362">
        <v>0</v>
      </c>
      <c r="K362">
        <v>0.14000000000000001</v>
      </c>
      <c r="L362">
        <v>0.2</v>
      </c>
      <c r="M362" t="s">
        <v>1942</v>
      </c>
    </row>
    <row r="363" spans="1:13">
      <c r="A363" t="s">
        <v>1937</v>
      </c>
      <c r="B363" t="s">
        <v>2271</v>
      </c>
      <c r="C363" t="s">
        <v>2615</v>
      </c>
      <c r="D363" t="s">
        <v>1940</v>
      </c>
      <c r="E363" t="s">
        <v>2616</v>
      </c>
      <c r="F363">
        <v>2019</v>
      </c>
      <c r="G363">
        <v>0</v>
      </c>
      <c r="H363">
        <v>0</v>
      </c>
      <c r="I363">
        <v>0</v>
      </c>
      <c r="J363">
        <v>0</v>
      </c>
      <c r="K363">
        <v>0.14000000000000001</v>
      </c>
      <c r="L363">
        <v>0.2</v>
      </c>
      <c r="M363" t="s">
        <v>1942</v>
      </c>
    </row>
    <row r="364" spans="1:13">
      <c r="A364" t="s">
        <v>1937</v>
      </c>
      <c r="B364" t="s">
        <v>2271</v>
      </c>
      <c r="C364" t="s">
        <v>2617</v>
      </c>
      <c r="D364" t="s">
        <v>1940</v>
      </c>
      <c r="E364" t="s">
        <v>2618</v>
      </c>
      <c r="F364">
        <v>2019</v>
      </c>
      <c r="G364">
        <v>0</v>
      </c>
      <c r="H364">
        <v>0</v>
      </c>
      <c r="I364">
        <v>0</v>
      </c>
      <c r="J364">
        <v>0</v>
      </c>
      <c r="K364">
        <v>0.14000000000000001</v>
      </c>
      <c r="L364">
        <v>0.2</v>
      </c>
      <c r="M364" t="s">
        <v>1942</v>
      </c>
    </row>
    <row r="365" spans="1:13">
      <c r="A365" t="s">
        <v>1937</v>
      </c>
      <c r="B365" t="s">
        <v>2271</v>
      </c>
      <c r="C365" t="s">
        <v>2619</v>
      </c>
      <c r="D365" t="s">
        <v>1940</v>
      </c>
      <c r="E365" t="s">
        <v>2620</v>
      </c>
      <c r="F365">
        <v>2019</v>
      </c>
      <c r="G365">
        <v>0</v>
      </c>
      <c r="H365">
        <v>0</v>
      </c>
      <c r="I365">
        <v>0</v>
      </c>
      <c r="J365">
        <v>0</v>
      </c>
      <c r="K365">
        <v>0.14000000000000001</v>
      </c>
      <c r="L365">
        <v>0.2</v>
      </c>
      <c r="M365" t="s">
        <v>1942</v>
      </c>
    </row>
    <row r="366" spans="1:13">
      <c r="A366" t="s">
        <v>1937</v>
      </c>
      <c r="B366" t="s">
        <v>2271</v>
      </c>
      <c r="C366" t="s">
        <v>2621</v>
      </c>
      <c r="D366" t="s">
        <v>1940</v>
      </c>
      <c r="E366" t="s">
        <v>4975</v>
      </c>
      <c r="F366">
        <v>2019</v>
      </c>
      <c r="G366">
        <v>0</v>
      </c>
      <c r="H366">
        <v>0</v>
      </c>
      <c r="I366">
        <v>0</v>
      </c>
      <c r="J366">
        <v>0</v>
      </c>
      <c r="K366">
        <v>0.14000000000000001</v>
      </c>
      <c r="L366">
        <v>0.2</v>
      </c>
      <c r="M366" t="s">
        <v>1942</v>
      </c>
    </row>
    <row r="367" spans="1:13">
      <c r="A367" t="s">
        <v>1937</v>
      </c>
      <c r="B367" t="s">
        <v>2271</v>
      </c>
      <c r="C367" t="s">
        <v>2622</v>
      </c>
      <c r="D367" t="s">
        <v>1940</v>
      </c>
      <c r="E367" t="s">
        <v>2623</v>
      </c>
      <c r="F367">
        <v>2019</v>
      </c>
      <c r="G367">
        <v>0</v>
      </c>
      <c r="H367">
        <v>0</v>
      </c>
      <c r="I367">
        <v>0</v>
      </c>
      <c r="J367">
        <v>0</v>
      </c>
      <c r="K367">
        <v>0.14000000000000001</v>
      </c>
      <c r="L367">
        <v>0.2</v>
      </c>
      <c r="M367" t="s">
        <v>1942</v>
      </c>
    </row>
    <row r="368" spans="1:13">
      <c r="A368" t="s">
        <v>1937</v>
      </c>
      <c r="B368" t="s">
        <v>2271</v>
      </c>
      <c r="C368" t="s">
        <v>2624</v>
      </c>
      <c r="D368" t="s">
        <v>1940</v>
      </c>
      <c r="E368" t="s">
        <v>2625</v>
      </c>
      <c r="F368">
        <v>2019</v>
      </c>
      <c r="G368">
        <v>0</v>
      </c>
      <c r="H368">
        <v>0</v>
      </c>
      <c r="I368">
        <v>0</v>
      </c>
      <c r="J368">
        <v>0</v>
      </c>
      <c r="K368">
        <v>0.14000000000000001</v>
      </c>
      <c r="L368">
        <v>0.2</v>
      </c>
      <c r="M368" t="s">
        <v>1942</v>
      </c>
    </row>
    <row r="369" spans="1:13">
      <c r="A369" t="s">
        <v>1937</v>
      </c>
      <c r="B369" t="s">
        <v>2271</v>
      </c>
      <c r="C369" t="s">
        <v>2626</v>
      </c>
      <c r="D369" t="s">
        <v>1940</v>
      </c>
      <c r="E369" t="s">
        <v>2627</v>
      </c>
      <c r="F369">
        <v>2019</v>
      </c>
      <c r="G369">
        <v>0</v>
      </c>
      <c r="H369">
        <v>0</v>
      </c>
      <c r="I369">
        <v>0</v>
      </c>
      <c r="J369">
        <v>0</v>
      </c>
      <c r="K369">
        <v>0.14000000000000001</v>
      </c>
      <c r="L369">
        <v>0.2</v>
      </c>
      <c r="M369" t="s">
        <v>1942</v>
      </c>
    </row>
    <row r="370" spans="1:13">
      <c r="A370" t="s">
        <v>1937</v>
      </c>
      <c r="B370" t="s">
        <v>2271</v>
      </c>
      <c r="C370" t="s">
        <v>2628</v>
      </c>
      <c r="D370" t="s">
        <v>1940</v>
      </c>
      <c r="E370" t="s">
        <v>2629</v>
      </c>
      <c r="F370">
        <v>2019</v>
      </c>
      <c r="G370">
        <v>0</v>
      </c>
      <c r="H370">
        <v>0</v>
      </c>
      <c r="I370">
        <v>0</v>
      </c>
      <c r="J370">
        <v>0</v>
      </c>
      <c r="K370">
        <v>0.14000000000000001</v>
      </c>
      <c r="L370">
        <v>0.2</v>
      </c>
      <c r="M370" t="s">
        <v>1942</v>
      </c>
    </row>
    <row r="371" spans="1:13">
      <c r="A371" t="s">
        <v>1937</v>
      </c>
      <c r="B371" t="s">
        <v>2271</v>
      </c>
      <c r="C371" t="s">
        <v>2630</v>
      </c>
      <c r="D371" t="s">
        <v>1940</v>
      </c>
      <c r="E371" t="s">
        <v>2631</v>
      </c>
      <c r="F371">
        <v>2019</v>
      </c>
      <c r="G371">
        <v>0</v>
      </c>
      <c r="H371">
        <v>0</v>
      </c>
      <c r="I371">
        <v>0</v>
      </c>
      <c r="J371">
        <v>0</v>
      </c>
      <c r="K371">
        <v>7.0000000000000007E-2</v>
      </c>
      <c r="L371">
        <v>0.6</v>
      </c>
      <c r="M371" t="s">
        <v>1942</v>
      </c>
    </row>
    <row r="372" spans="1:13">
      <c r="A372" t="s">
        <v>1937</v>
      </c>
      <c r="B372" t="s">
        <v>2271</v>
      </c>
      <c r="C372" t="s">
        <v>2632</v>
      </c>
      <c r="D372" t="s">
        <v>1940</v>
      </c>
      <c r="E372" t="s">
        <v>2633</v>
      </c>
      <c r="F372">
        <v>2019</v>
      </c>
      <c r="G372">
        <v>0</v>
      </c>
      <c r="H372">
        <v>0</v>
      </c>
      <c r="I372">
        <v>0</v>
      </c>
      <c r="J372">
        <v>0</v>
      </c>
      <c r="K372">
        <v>7.0000000000000007E-2</v>
      </c>
      <c r="L372">
        <v>0.5</v>
      </c>
      <c r="M372" t="s">
        <v>1942</v>
      </c>
    </row>
    <row r="373" spans="1:13">
      <c r="A373" t="s">
        <v>1937</v>
      </c>
      <c r="B373" t="s">
        <v>2271</v>
      </c>
      <c r="C373" t="s">
        <v>2634</v>
      </c>
      <c r="D373" t="s">
        <v>1940</v>
      </c>
      <c r="E373" t="s">
        <v>2635</v>
      </c>
      <c r="F373">
        <v>2019</v>
      </c>
      <c r="G373">
        <v>0</v>
      </c>
      <c r="H373">
        <v>0</v>
      </c>
      <c r="I373">
        <v>0</v>
      </c>
      <c r="J373">
        <v>0</v>
      </c>
      <c r="K373">
        <v>7.0000000000000007E-2</v>
      </c>
      <c r="L373">
        <v>0.5</v>
      </c>
      <c r="M373" t="s">
        <v>1942</v>
      </c>
    </row>
    <row r="374" spans="1:13">
      <c r="A374" t="s">
        <v>1937</v>
      </c>
      <c r="B374" t="s">
        <v>2271</v>
      </c>
      <c r="C374" t="s">
        <v>2636</v>
      </c>
      <c r="D374" t="s">
        <v>1940</v>
      </c>
      <c r="E374" t="s">
        <v>2637</v>
      </c>
      <c r="F374">
        <v>2019</v>
      </c>
      <c r="G374">
        <v>0</v>
      </c>
      <c r="H374">
        <v>0</v>
      </c>
      <c r="I374">
        <v>0</v>
      </c>
      <c r="J374">
        <v>0</v>
      </c>
      <c r="K374">
        <v>7.0000000000000007E-2</v>
      </c>
      <c r="L374">
        <v>0.6</v>
      </c>
      <c r="M374" t="s">
        <v>1942</v>
      </c>
    </row>
    <row r="375" spans="1:13">
      <c r="A375" t="s">
        <v>1937</v>
      </c>
      <c r="B375" t="s">
        <v>2271</v>
      </c>
      <c r="C375" t="s">
        <v>2638</v>
      </c>
      <c r="D375" t="s">
        <v>1940</v>
      </c>
      <c r="E375" t="s">
        <v>2639</v>
      </c>
      <c r="F375">
        <v>2019</v>
      </c>
      <c r="G375">
        <v>0</v>
      </c>
      <c r="H375">
        <v>0</v>
      </c>
      <c r="I375">
        <v>0</v>
      </c>
      <c r="J375">
        <v>0</v>
      </c>
      <c r="K375">
        <v>0.09</v>
      </c>
      <c r="L375">
        <v>0.8</v>
      </c>
      <c r="M375" t="s">
        <v>1942</v>
      </c>
    </row>
    <row r="376" spans="1:13">
      <c r="A376" t="s">
        <v>1937</v>
      </c>
      <c r="B376" t="s">
        <v>2271</v>
      </c>
      <c r="C376" t="s">
        <v>2640</v>
      </c>
      <c r="D376" t="s">
        <v>1940</v>
      </c>
      <c r="E376" t="s">
        <v>2641</v>
      </c>
      <c r="F376">
        <v>2019</v>
      </c>
      <c r="G376">
        <v>0</v>
      </c>
      <c r="H376">
        <v>0</v>
      </c>
      <c r="I376">
        <v>0</v>
      </c>
      <c r="J376">
        <v>0</v>
      </c>
      <c r="K376">
        <v>0.09</v>
      </c>
      <c r="L376">
        <v>0.8</v>
      </c>
      <c r="M376" t="s">
        <v>1942</v>
      </c>
    </row>
    <row r="377" spans="1:13">
      <c r="A377" t="s">
        <v>1937</v>
      </c>
      <c r="B377" t="s">
        <v>2271</v>
      </c>
      <c r="C377" t="s">
        <v>2642</v>
      </c>
      <c r="D377" t="s">
        <v>1940</v>
      </c>
      <c r="E377" t="s">
        <v>2643</v>
      </c>
      <c r="F377">
        <v>2019</v>
      </c>
      <c r="G377">
        <v>0</v>
      </c>
      <c r="H377">
        <v>0</v>
      </c>
      <c r="I377">
        <v>0</v>
      </c>
      <c r="J377">
        <v>0</v>
      </c>
      <c r="K377">
        <v>0.09</v>
      </c>
      <c r="L377">
        <v>0.8</v>
      </c>
      <c r="M377" t="s">
        <v>1942</v>
      </c>
    </row>
    <row r="378" spans="1:13">
      <c r="A378" t="s">
        <v>1937</v>
      </c>
      <c r="B378" t="s">
        <v>2271</v>
      </c>
      <c r="C378" t="s">
        <v>2644</v>
      </c>
      <c r="D378" t="s">
        <v>1940</v>
      </c>
      <c r="E378" t="s">
        <v>2645</v>
      </c>
      <c r="F378">
        <v>2019</v>
      </c>
      <c r="G378">
        <v>0</v>
      </c>
      <c r="H378">
        <v>0</v>
      </c>
      <c r="I378">
        <v>0</v>
      </c>
      <c r="J378">
        <v>0</v>
      </c>
      <c r="K378">
        <v>0.23</v>
      </c>
      <c r="L378">
        <v>0.5</v>
      </c>
      <c r="M378" t="s">
        <v>1942</v>
      </c>
    </row>
    <row r="379" spans="1:13">
      <c r="A379" t="s">
        <v>1937</v>
      </c>
      <c r="B379" t="s">
        <v>2271</v>
      </c>
      <c r="C379" t="s">
        <v>2646</v>
      </c>
      <c r="D379" t="s">
        <v>1940</v>
      </c>
      <c r="E379" t="s">
        <v>2647</v>
      </c>
      <c r="F379">
        <v>2019</v>
      </c>
      <c r="G379">
        <v>0</v>
      </c>
      <c r="H379">
        <v>0</v>
      </c>
      <c r="I379">
        <v>0</v>
      </c>
      <c r="J379">
        <v>0</v>
      </c>
      <c r="K379">
        <v>0.3</v>
      </c>
      <c r="L379">
        <v>0.2</v>
      </c>
      <c r="M379" t="s">
        <v>1942</v>
      </c>
    </row>
    <row r="380" spans="1:13">
      <c r="A380" t="s">
        <v>1937</v>
      </c>
      <c r="B380" t="s">
        <v>2271</v>
      </c>
      <c r="C380" t="s">
        <v>2648</v>
      </c>
      <c r="D380" t="s">
        <v>1940</v>
      </c>
      <c r="E380" t="s">
        <v>2649</v>
      </c>
      <c r="F380">
        <v>2019</v>
      </c>
      <c r="G380">
        <v>0</v>
      </c>
      <c r="H380">
        <v>0</v>
      </c>
      <c r="I380">
        <v>0</v>
      </c>
      <c r="J380">
        <v>0</v>
      </c>
      <c r="K380">
        <v>0.23</v>
      </c>
      <c r="L380">
        <v>0.5</v>
      </c>
      <c r="M380" t="s">
        <v>1942</v>
      </c>
    </row>
    <row r="381" spans="1:13">
      <c r="A381" t="s">
        <v>1937</v>
      </c>
      <c r="B381" t="s">
        <v>2271</v>
      </c>
      <c r="C381" t="s">
        <v>2650</v>
      </c>
      <c r="D381" t="s">
        <v>1940</v>
      </c>
      <c r="E381" t="s">
        <v>2651</v>
      </c>
      <c r="F381">
        <v>2019</v>
      </c>
      <c r="G381">
        <v>0</v>
      </c>
      <c r="H381">
        <v>0</v>
      </c>
      <c r="I381">
        <v>0</v>
      </c>
      <c r="J381">
        <v>0</v>
      </c>
      <c r="K381">
        <v>0.23</v>
      </c>
      <c r="L381">
        <v>0.5</v>
      </c>
      <c r="M381" t="s">
        <v>1942</v>
      </c>
    </row>
    <row r="382" spans="1:13">
      <c r="A382" t="s">
        <v>1937</v>
      </c>
      <c r="B382" t="s">
        <v>2271</v>
      </c>
      <c r="C382" t="s">
        <v>2652</v>
      </c>
      <c r="D382" t="s">
        <v>1940</v>
      </c>
      <c r="E382" t="s">
        <v>2653</v>
      </c>
      <c r="F382">
        <v>2019</v>
      </c>
      <c r="G382">
        <v>0</v>
      </c>
      <c r="H382">
        <v>0</v>
      </c>
      <c r="I382">
        <v>0</v>
      </c>
      <c r="J382">
        <v>0</v>
      </c>
      <c r="K382">
        <v>0.23</v>
      </c>
      <c r="L382">
        <v>0.5</v>
      </c>
      <c r="M382" t="s">
        <v>1942</v>
      </c>
    </row>
    <row r="383" spans="1:13">
      <c r="A383" t="s">
        <v>1937</v>
      </c>
      <c r="B383" t="s">
        <v>2271</v>
      </c>
      <c r="C383" t="s">
        <v>2654</v>
      </c>
      <c r="D383" t="s">
        <v>1940</v>
      </c>
      <c r="E383" t="s">
        <v>2655</v>
      </c>
      <c r="F383">
        <v>2019</v>
      </c>
      <c r="G383">
        <v>0</v>
      </c>
      <c r="H383">
        <v>0</v>
      </c>
      <c r="I383">
        <v>0</v>
      </c>
      <c r="J383">
        <v>0</v>
      </c>
      <c r="K383">
        <v>0.23</v>
      </c>
      <c r="L383">
        <v>0.5</v>
      </c>
      <c r="M383" t="s">
        <v>1942</v>
      </c>
    </row>
    <row r="384" spans="1:13">
      <c r="A384" t="s">
        <v>1937</v>
      </c>
      <c r="B384" t="s">
        <v>2271</v>
      </c>
      <c r="C384" t="s">
        <v>2656</v>
      </c>
      <c r="D384" t="s">
        <v>1940</v>
      </c>
      <c r="E384" t="s">
        <v>2657</v>
      </c>
      <c r="F384">
        <v>2019</v>
      </c>
      <c r="G384">
        <v>0</v>
      </c>
      <c r="H384">
        <v>0</v>
      </c>
      <c r="I384">
        <v>0</v>
      </c>
      <c r="J384">
        <v>0</v>
      </c>
      <c r="K384">
        <v>0.13</v>
      </c>
      <c r="L384">
        <v>0.3</v>
      </c>
      <c r="M384" t="s">
        <v>1942</v>
      </c>
    </row>
    <row r="385" spans="1:13">
      <c r="A385" t="s">
        <v>1937</v>
      </c>
      <c r="B385" t="s">
        <v>2271</v>
      </c>
      <c r="C385" t="s">
        <v>2658</v>
      </c>
      <c r="D385" t="s">
        <v>1940</v>
      </c>
      <c r="E385" t="s">
        <v>2659</v>
      </c>
      <c r="F385">
        <v>2019</v>
      </c>
      <c r="G385">
        <v>0</v>
      </c>
      <c r="H385">
        <v>0</v>
      </c>
      <c r="I385">
        <v>0</v>
      </c>
      <c r="J385">
        <v>0</v>
      </c>
      <c r="K385">
        <v>0.13</v>
      </c>
      <c r="L385">
        <v>0.3</v>
      </c>
      <c r="M385" t="s">
        <v>1942</v>
      </c>
    </row>
    <row r="386" spans="1:13">
      <c r="A386" t="s">
        <v>1937</v>
      </c>
      <c r="B386" t="s">
        <v>2271</v>
      </c>
      <c r="C386" t="s">
        <v>2660</v>
      </c>
      <c r="D386" t="s">
        <v>1940</v>
      </c>
      <c r="E386" t="s">
        <v>2661</v>
      </c>
      <c r="F386">
        <v>2019</v>
      </c>
      <c r="G386">
        <v>0</v>
      </c>
      <c r="H386">
        <v>0</v>
      </c>
      <c r="I386">
        <v>0</v>
      </c>
      <c r="J386">
        <v>0</v>
      </c>
      <c r="K386">
        <v>0.1</v>
      </c>
      <c r="L386">
        <v>0.6</v>
      </c>
      <c r="M386" t="s">
        <v>1942</v>
      </c>
    </row>
    <row r="387" spans="1:13">
      <c r="A387" t="s">
        <v>1937</v>
      </c>
      <c r="B387" t="s">
        <v>2271</v>
      </c>
      <c r="C387" t="s">
        <v>2662</v>
      </c>
      <c r="D387" t="s">
        <v>1940</v>
      </c>
      <c r="E387" t="s">
        <v>2663</v>
      </c>
      <c r="F387">
        <v>2019</v>
      </c>
      <c r="G387">
        <v>0</v>
      </c>
      <c r="H387">
        <v>0</v>
      </c>
      <c r="I387">
        <v>0</v>
      </c>
      <c r="J387">
        <v>0</v>
      </c>
      <c r="K387">
        <v>0.1</v>
      </c>
      <c r="L387">
        <v>0.6</v>
      </c>
      <c r="M387" t="s">
        <v>1942</v>
      </c>
    </row>
    <row r="388" spans="1:13">
      <c r="A388" t="s">
        <v>1937</v>
      </c>
      <c r="B388" t="s">
        <v>2271</v>
      </c>
      <c r="C388" t="s">
        <v>2664</v>
      </c>
      <c r="D388" t="s">
        <v>1940</v>
      </c>
      <c r="E388" t="s">
        <v>2665</v>
      </c>
      <c r="F388">
        <v>2019</v>
      </c>
      <c r="G388">
        <v>0</v>
      </c>
      <c r="H388">
        <v>0</v>
      </c>
      <c r="I388">
        <v>0</v>
      </c>
      <c r="J388">
        <v>0</v>
      </c>
      <c r="K388">
        <v>0.1</v>
      </c>
      <c r="L388">
        <v>0.6</v>
      </c>
      <c r="M388" t="s">
        <v>1942</v>
      </c>
    </row>
    <row r="389" spans="1:13">
      <c r="A389" t="s">
        <v>1937</v>
      </c>
      <c r="B389" t="s">
        <v>2271</v>
      </c>
      <c r="C389" t="s">
        <v>2666</v>
      </c>
      <c r="D389" t="s">
        <v>1940</v>
      </c>
      <c r="E389" t="s">
        <v>2667</v>
      </c>
      <c r="F389">
        <v>2019</v>
      </c>
      <c r="G389">
        <v>0</v>
      </c>
      <c r="H389">
        <v>0</v>
      </c>
      <c r="I389">
        <v>0</v>
      </c>
      <c r="J389">
        <v>0</v>
      </c>
      <c r="K389">
        <v>0.14000000000000001</v>
      </c>
      <c r="L389">
        <v>0.2</v>
      </c>
      <c r="M389" t="s">
        <v>1942</v>
      </c>
    </row>
    <row r="390" spans="1:13">
      <c r="A390" t="s">
        <v>1937</v>
      </c>
      <c r="B390" t="s">
        <v>2271</v>
      </c>
      <c r="C390" t="s">
        <v>2668</v>
      </c>
      <c r="D390" t="s">
        <v>1940</v>
      </c>
      <c r="E390" t="s">
        <v>2669</v>
      </c>
      <c r="F390">
        <v>2019</v>
      </c>
      <c r="G390">
        <v>0</v>
      </c>
      <c r="H390">
        <v>0</v>
      </c>
      <c r="I390">
        <v>0</v>
      </c>
      <c r="J390">
        <v>0</v>
      </c>
      <c r="K390">
        <v>0.14000000000000001</v>
      </c>
      <c r="L390">
        <v>0.2</v>
      </c>
      <c r="M390" t="s">
        <v>1942</v>
      </c>
    </row>
    <row r="391" spans="1:13">
      <c r="A391" t="s">
        <v>1937</v>
      </c>
      <c r="B391" t="s">
        <v>2271</v>
      </c>
      <c r="C391" t="s">
        <v>2670</v>
      </c>
      <c r="D391" t="s">
        <v>1940</v>
      </c>
      <c r="E391" t="s">
        <v>2671</v>
      </c>
      <c r="F391">
        <v>2019</v>
      </c>
      <c r="G391">
        <v>0</v>
      </c>
      <c r="H391">
        <v>0</v>
      </c>
      <c r="I391">
        <v>0</v>
      </c>
      <c r="J391">
        <v>0</v>
      </c>
      <c r="K391">
        <v>0.14000000000000001</v>
      </c>
      <c r="L391">
        <v>0.2</v>
      </c>
      <c r="M391" t="s">
        <v>1942</v>
      </c>
    </row>
    <row r="392" spans="1:13">
      <c r="A392" t="s">
        <v>1937</v>
      </c>
      <c r="B392" t="s">
        <v>2271</v>
      </c>
      <c r="C392" t="s">
        <v>2672</v>
      </c>
      <c r="D392" t="s">
        <v>1940</v>
      </c>
      <c r="E392" t="s">
        <v>2673</v>
      </c>
      <c r="F392">
        <v>2019</v>
      </c>
      <c r="G392">
        <v>0</v>
      </c>
      <c r="H392">
        <v>0</v>
      </c>
      <c r="I392">
        <v>0</v>
      </c>
      <c r="J392">
        <v>0</v>
      </c>
      <c r="K392">
        <v>0.14000000000000001</v>
      </c>
      <c r="L392">
        <v>0.2</v>
      </c>
      <c r="M392" t="s">
        <v>1942</v>
      </c>
    </row>
    <row r="393" spans="1:13">
      <c r="A393" t="s">
        <v>1937</v>
      </c>
      <c r="B393" t="s">
        <v>2271</v>
      </c>
      <c r="C393" t="s">
        <v>2674</v>
      </c>
      <c r="D393" t="s">
        <v>1940</v>
      </c>
      <c r="E393" t="s">
        <v>2675</v>
      </c>
      <c r="F393">
        <v>2019</v>
      </c>
      <c r="G393">
        <v>0</v>
      </c>
      <c r="H393">
        <v>0</v>
      </c>
      <c r="I393">
        <v>0</v>
      </c>
      <c r="J393">
        <v>0</v>
      </c>
      <c r="K393">
        <v>0.14000000000000001</v>
      </c>
      <c r="L393">
        <v>0.2</v>
      </c>
      <c r="M393" t="s">
        <v>1942</v>
      </c>
    </row>
    <row r="394" spans="1:13">
      <c r="A394" t="s">
        <v>1937</v>
      </c>
      <c r="B394" t="s">
        <v>2500</v>
      </c>
      <c r="C394" t="s">
        <v>2676</v>
      </c>
      <c r="D394" t="s">
        <v>1940</v>
      </c>
      <c r="E394" t="s">
        <v>2677</v>
      </c>
      <c r="F394">
        <v>2019</v>
      </c>
      <c r="G394">
        <v>0</v>
      </c>
      <c r="H394">
        <v>0</v>
      </c>
      <c r="I394">
        <v>0</v>
      </c>
      <c r="J394">
        <v>0</v>
      </c>
      <c r="K394">
        <v>0.71</v>
      </c>
      <c r="L394">
        <v>0.2</v>
      </c>
      <c r="M394" t="s">
        <v>1942</v>
      </c>
    </row>
    <row r="395" spans="1:13">
      <c r="A395" t="s">
        <v>1937</v>
      </c>
      <c r="B395" t="s">
        <v>2500</v>
      </c>
      <c r="C395" t="s">
        <v>2678</v>
      </c>
      <c r="D395" t="s">
        <v>1940</v>
      </c>
      <c r="E395" t="s">
        <v>2679</v>
      </c>
      <c r="F395">
        <v>2019</v>
      </c>
      <c r="G395">
        <v>0</v>
      </c>
      <c r="H395">
        <v>0</v>
      </c>
      <c r="I395">
        <v>0</v>
      </c>
      <c r="J395">
        <v>0</v>
      </c>
      <c r="K395">
        <v>0.71</v>
      </c>
      <c r="L395">
        <v>0.2</v>
      </c>
      <c r="M395" t="s">
        <v>1942</v>
      </c>
    </row>
    <row r="396" spans="1:13">
      <c r="A396" t="s">
        <v>1937</v>
      </c>
      <c r="B396" t="s">
        <v>2500</v>
      </c>
      <c r="C396" t="s">
        <v>2680</v>
      </c>
      <c r="D396" t="s">
        <v>1940</v>
      </c>
      <c r="E396" t="s">
        <v>2681</v>
      </c>
      <c r="F396">
        <v>2019</v>
      </c>
      <c r="G396">
        <v>0</v>
      </c>
      <c r="H396">
        <v>0</v>
      </c>
      <c r="I396">
        <v>0</v>
      </c>
      <c r="J396">
        <v>0</v>
      </c>
      <c r="K396">
        <v>0.49</v>
      </c>
      <c r="L396">
        <v>0.5</v>
      </c>
      <c r="M396" t="s">
        <v>1942</v>
      </c>
    </row>
    <row r="397" spans="1:13">
      <c r="A397" t="s">
        <v>1937</v>
      </c>
      <c r="B397" t="s">
        <v>2500</v>
      </c>
      <c r="C397" t="s">
        <v>2682</v>
      </c>
      <c r="D397" t="s">
        <v>1940</v>
      </c>
      <c r="E397" t="s">
        <v>2683</v>
      </c>
      <c r="F397">
        <v>2019</v>
      </c>
      <c r="G397">
        <v>0</v>
      </c>
      <c r="H397">
        <v>0</v>
      </c>
      <c r="I397">
        <v>0</v>
      </c>
      <c r="J397">
        <v>0</v>
      </c>
      <c r="K397">
        <v>0.32</v>
      </c>
      <c r="L397">
        <v>0.3</v>
      </c>
      <c r="M397" t="s">
        <v>1942</v>
      </c>
    </row>
    <row r="398" spans="1:13">
      <c r="A398" t="s">
        <v>1937</v>
      </c>
      <c r="B398" t="s">
        <v>2500</v>
      </c>
      <c r="C398" t="s">
        <v>2684</v>
      </c>
      <c r="D398" t="s">
        <v>1940</v>
      </c>
      <c r="E398" t="s">
        <v>2685</v>
      </c>
      <c r="F398">
        <v>2019</v>
      </c>
      <c r="G398">
        <v>0</v>
      </c>
      <c r="H398">
        <v>0</v>
      </c>
      <c r="I398">
        <v>0</v>
      </c>
      <c r="J398">
        <v>0</v>
      </c>
      <c r="K398">
        <v>0.18</v>
      </c>
      <c r="L398">
        <v>0.3</v>
      </c>
      <c r="M398" t="s">
        <v>1942</v>
      </c>
    </row>
    <row r="399" spans="1:13">
      <c r="A399" t="s">
        <v>1937</v>
      </c>
      <c r="B399" t="s">
        <v>2500</v>
      </c>
      <c r="C399" t="s">
        <v>2686</v>
      </c>
      <c r="D399" t="s">
        <v>1940</v>
      </c>
      <c r="E399" t="s">
        <v>2687</v>
      </c>
      <c r="F399">
        <v>2019</v>
      </c>
      <c r="G399">
        <v>0</v>
      </c>
      <c r="H399">
        <v>0</v>
      </c>
      <c r="I399">
        <v>0</v>
      </c>
      <c r="J399">
        <v>0</v>
      </c>
      <c r="K399">
        <v>0.27</v>
      </c>
      <c r="L399">
        <v>0.9</v>
      </c>
      <c r="M399" t="s">
        <v>1942</v>
      </c>
    </row>
    <row r="400" spans="1:13">
      <c r="A400" t="s">
        <v>1937</v>
      </c>
      <c r="B400" t="s">
        <v>2500</v>
      </c>
      <c r="C400" t="s">
        <v>2688</v>
      </c>
      <c r="D400" t="s">
        <v>1940</v>
      </c>
      <c r="E400" t="s">
        <v>2689</v>
      </c>
      <c r="F400">
        <v>2019</v>
      </c>
      <c r="G400">
        <v>0</v>
      </c>
      <c r="H400">
        <v>0</v>
      </c>
      <c r="I400">
        <v>0</v>
      </c>
      <c r="J400">
        <v>0</v>
      </c>
      <c r="K400">
        <v>0.18</v>
      </c>
      <c r="L400">
        <v>0.3</v>
      </c>
      <c r="M400" t="s">
        <v>1942</v>
      </c>
    </row>
    <row r="401" spans="1:13">
      <c r="A401" t="s">
        <v>1937</v>
      </c>
      <c r="B401" t="s">
        <v>2500</v>
      </c>
      <c r="C401" t="s">
        <v>2690</v>
      </c>
      <c r="D401" t="s">
        <v>1940</v>
      </c>
      <c r="E401" t="s">
        <v>2691</v>
      </c>
      <c r="F401">
        <v>2019</v>
      </c>
      <c r="G401">
        <v>0</v>
      </c>
      <c r="H401">
        <v>0</v>
      </c>
      <c r="I401">
        <v>0</v>
      </c>
      <c r="J401">
        <v>0</v>
      </c>
      <c r="K401">
        <v>0.18</v>
      </c>
      <c r="L401">
        <v>0.3</v>
      </c>
      <c r="M401" t="s">
        <v>1942</v>
      </c>
    </row>
    <row r="402" spans="1:13">
      <c r="A402" t="s">
        <v>1937</v>
      </c>
      <c r="B402" t="s">
        <v>2500</v>
      </c>
      <c r="C402" t="s">
        <v>2692</v>
      </c>
      <c r="D402" t="s">
        <v>1940</v>
      </c>
      <c r="E402" t="s">
        <v>2693</v>
      </c>
      <c r="F402">
        <v>2019</v>
      </c>
      <c r="G402">
        <v>0</v>
      </c>
      <c r="H402">
        <v>0</v>
      </c>
      <c r="I402">
        <v>0</v>
      </c>
      <c r="J402">
        <v>0</v>
      </c>
      <c r="K402">
        <v>0.87</v>
      </c>
      <c r="L402">
        <v>0.7</v>
      </c>
      <c r="M402" t="s">
        <v>1942</v>
      </c>
    </row>
    <row r="403" spans="1:13">
      <c r="A403" t="s">
        <v>1937</v>
      </c>
      <c r="B403" t="s">
        <v>2500</v>
      </c>
      <c r="C403" t="s">
        <v>2694</v>
      </c>
      <c r="D403" t="s">
        <v>1940</v>
      </c>
      <c r="E403" t="s">
        <v>2695</v>
      </c>
      <c r="F403">
        <v>2019</v>
      </c>
      <c r="G403">
        <v>0</v>
      </c>
      <c r="H403">
        <v>0</v>
      </c>
      <c r="I403">
        <v>0</v>
      </c>
      <c r="J403">
        <v>0</v>
      </c>
      <c r="K403">
        <v>1.2</v>
      </c>
      <c r="L403">
        <v>0.1</v>
      </c>
      <c r="M403" t="s">
        <v>1942</v>
      </c>
    </row>
    <row r="404" spans="1:13">
      <c r="A404" t="s">
        <v>1937</v>
      </c>
      <c r="B404" t="s">
        <v>2500</v>
      </c>
      <c r="C404" t="s">
        <v>2696</v>
      </c>
      <c r="D404" t="s">
        <v>1940</v>
      </c>
      <c r="E404" t="s">
        <v>2697</v>
      </c>
      <c r="F404">
        <v>2019</v>
      </c>
      <c r="G404">
        <v>0</v>
      </c>
      <c r="H404">
        <v>0</v>
      </c>
      <c r="I404">
        <v>0</v>
      </c>
      <c r="J404">
        <v>0</v>
      </c>
      <c r="K404">
        <v>0.9</v>
      </c>
      <c r="L404">
        <v>0.4</v>
      </c>
      <c r="M404" t="s">
        <v>1942</v>
      </c>
    </row>
    <row r="405" spans="1:13">
      <c r="A405" t="s">
        <v>1937</v>
      </c>
      <c r="B405" t="s">
        <v>2500</v>
      </c>
      <c r="C405" t="s">
        <v>2698</v>
      </c>
      <c r="D405" t="s">
        <v>1940</v>
      </c>
      <c r="E405" t="s">
        <v>2699</v>
      </c>
      <c r="F405">
        <v>2019</v>
      </c>
      <c r="G405">
        <v>0</v>
      </c>
      <c r="H405">
        <v>0</v>
      </c>
      <c r="I405">
        <v>0</v>
      </c>
      <c r="J405">
        <v>0</v>
      </c>
      <c r="K405">
        <v>0.73</v>
      </c>
      <c r="L405">
        <v>0.2</v>
      </c>
      <c r="M405" t="s">
        <v>1942</v>
      </c>
    </row>
    <row r="406" spans="1:13">
      <c r="A406" t="s">
        <v>1937</v>
      </c>
      <c r="B406" t="s">
        <v>2500</v>
      </c>
      <c r="C406" t="s">
        <v>2700</v>
      </c>
      <c r="D406" t="s">
        <v>1940</v>
      </c>
      <c r="E406" t="s">
        <v>4976</v>
      </c>
      <c r="F406">
        <v>2019</v>
      </c>
      <c r="G406">
        <v>0</v>
      </c>
      <c r="H406">
        <v>0</v>
      </c>
      <c r="I406">
        <v>0</v>
      </c>
      <c r="J406">
        <v>0</v>
      </c>
      <c r="K406">
        <v>0.18</v>
      </c>
      <c r="L406">
        <v>0.1</v>
      </c>
      <c r="M406" t="s">
        <v>1942</v>
      </c>
    </row>
    <row r="407" spans="1:13">
      <c r="A407" t="s">
        <v>1937</v>
      </c>
      <c r="B407" t="s">
        <v>2500</v>
      </c>
      <c r="C407" t="s">
        <v>2701</v>
      </c>
      <c r="D407" t="s">
        <v>1940</v>
      </c>
      <c r="E407" t="s">
        <v>2702</v>
      </c>
      <c r="F407">
        <v>2019</v>
      </c>
      <c r="G407">
        <v>0</v>
      </c>
      <c r="H407">
        <v>0</v>
      </c>
      <c r="I407">
        <v>0</v>
      </c>
      <c r="J407">
        <v>0</v>
      </c>
      <c r="K407">
        <v>0.18</v>
      </c>
      <c r="L407">
        <v>0.3</v>
      </c>
      <c r="M407" t="s">
        <v>1942</v>
      </c>
    </row>
    <row r="408" spans="1:13">
      <c r="A408" t="s">
        <v>1937</v>
      </c>
      <c r="B408" t="s">
        <v>2500</v>
      </c>
      <c r="C408" t="s">
        <v>2703</v>
      </c>
      <c r="D408" t="s">
        <v>1940</v>
      </c>
      <c r="E408" t="s">
        <v>2704</v>
      </c>
      <c r="F408">
        <v>2019</v>
      </c>
      <c r="G408">
        <v>0</v>
      </c>
      <c r="H408">
        <v>0</v>
      </c>
      <c r="I408">
        <v>0</v>
      </c>
      <c r="J408">
        <v>0</v>
      </c>
      <c r="K408">
        <v>0.69</v>
      </c>
      <c r="L408">
        <v>0.8</v>
      </c>
      <c r="M408" t="s">
        <v>1942</v>
      </c>
    </row>
    <row r="409" spans="1:13">
      <c r="A409" t="s">
        <v>1937</v>
      </c>
      <c r="B409" t="s">
        <v>2500</v>
      </c>
      <c r="C409" t="s">
        <v>2705</v>
      </c>
      <c r="D409" t="s">
        <v>1940</v>
      </c>
      <c r="E409" t="s">
        <v>2706</v>
      </c>
      <c r="F409">
        <v>2019</v>
      </c>
      <c r="G409">
        <v>0</v>
      </c>
      <c r="H409">
        <v>0</v>
      </c>
      <c r="I409">
        <v>0</v>
      </c>
      <c r="J409">
        <v>0</v>
      </c>
      <c r="K409">
        <v>0.69</v>
      </c>
      <c r="L409">
        <v>0.8</v>
      </c>
      <c r="M409" t="s">
        <v>1942</v>
      </c>
    </row>
    <row r="410" spans="1:13">
      <c r="A410" t="s">
        <v>1937</v>
      </c>
      <c r="B410" t="s">
        <v>2500</v>
      </c>
      <c r="C410" t="s">
        <v>2707</v>
      </c>
      <c r="D410" t="s">
        <v>1940</v>
      </c>
      <c r="E410" t="s">
        <v>2708</v>
      </c>
      <c r="F410">
        <v>2019</v>
      </c>
      <c r="G410">
        <v>0</v>
      </c>
      <c r="H410">
        <v>0</v>
      </c>
      <c r="I410">
        <v>0</v>
      </c>
      <c r="J410">
        <v>0</v>
      </c>
      <c r="K410">
        <v>0.69</v>
      </c>
      <c r="L410">
        <v>0.8</v>
      </c>
      <c r="M410" t="s">
        <v>1942</v>
      </c>
    </row>
    <row r="411" spans="1:13">
      <c r="A411" t="s">
        <v>1937</v>
      </c>
      <c r="B411" t="s">
        <v>2500</v>
      </c>
      <c r="C411" t="s">
        <v>2709</v>
      </c>
      <c r="D411" t="s">
        <v>1940</v>
      </c>
      <c r="E411" t="s">
        <v>4977</v>
      </c>
      <c r="F411">
        <v>2019</v>
      </c>
      <c r="G411">
        <v>0</v>
      </c>
      <c r="H411">
        <v>0</v>
      </c>
      <c r="I411">
        <v>0</v>
      </c>
      <c r="J411">
        <v>0</v>
      </c>
      <c r="K411">
        <v>0.69</v>
      </c>
      <c r="L411">
        <v>0.8</v>
      </c>
      <c r="M411" t="s">
        <v>1942</v>
      </c>
    </row>
    <row r="412" spans="1:13">
      <c r="A412" t="s">
        <v>1937</v>
      </c>
      <c r="B412" t="s">
        <v>2500</v>
      </c>
      <c r="C412" t="s">
        <v>2710</v>
      </c>
      <c r="D412" t="s">
        <v>1940</v>
      </c>
      <c r="E412" t="s">
        <v>2711</v>
      </c>
      <c r="F412">
        <v>2019</v>
      </c>
      <c r="G412">
        <v>0</v>
      </c>
      <c r="H412">
        <v>0</v>
      </c>
      <c r="I412">
        <v>0</v>
      </c>
      <c r="J412">
        <v>0</v>
      </c>
      <c r="K412">
        <v>0.69</v>
      </c>
      <c r="L412">
        <v>0.8</v>
      </c>
      <c r="M412" t="s">
        <v>1942</v>
      </c>
    </row>
    <row r="413" spans="1:13">
      <c r="A413" t="s">
        <v>1937</v>
      </c>
      <c r="B413" t="s">
        <v>2500</v>
      </c>
      <c r="C413" t="s">
        <v>2712</v>
      </c>
      <c r="D413" t="s">
        <v>1940</v>
      </c>
      <c r="E413" t="s">
        <v>2713</v>
      </c>
      <c r="F413">
        <v>2019</v>
      </c>
      <c r="G413">
        <v>0</v>
      </c>
      <c r="H413">
        <v>0</v>
      </c>
      <c r="I413">
        <v>0</v>
      </c>
      <c r="J413">
        <v>0</v>
      </c>
      <c r="K413">
        <v>0.41</v>
      </c>
      <c r="L413">
        <v>0.7</v>
      </c>
      <c r="M413" t="s">
        <v>1942</v>
      </c>
    </row>
    <row r="414" spans="1:13">
      <c r="A414" t="s">
        <v>1937</v>
      </c>
      <c r="B414" t="s">
        <v>2500</v>
      </c>
      <c r="C414" t="s">
        <v>2714</v>
      </c>
      <c r="D414" t="s">
        <v>1940</v>
      </c>
      <c r="E414" t="s">
        <v>2715</v>
      </c>
      <c r="F414">
        <v>2019</v>
      </c>
      <c r="G414">
        <v>0</v>
      </c>
      <c r="H414">
        <v>0</v>
      </c>
      <c r="I414">
        <v>0</v>
      </c>
      <c r="J414">
        <v>0</v>
      </c>
      <c r="K414">
        <v>0.41</v>
      </c>
      <c r="L414">
        <v>0.7</v>
      </c>
      <c r="M414" t="s">
        <v>1942</v>
      </c>
    </row>
    <row r="415" spans="1:13">
      <c r="A415" t="s">
        <v>1937</v>
      </c>
      <c r="B415" t="s">
        <v>2500</v>
      </c>
      <c r="C415" t="s">
        <v>2716</v>
      </c>
      <c r="D415" t="s">
        <v>1940</v>
      </c>
      <c r="E415" t="s">
        <v>2717</v>
      </c>
      <c r="F415">
        <v>2019</v>
      </c>
      <c r="G415">
        <v>0</v>
      </c>
      <c r="H415">
        <v>0</v>
      </c>
      <c r="I415">
        <v>0</v>
      </c>
      <c r="J415">
        <v>0</v>
      </c>
      <c r="K415">
        <v>0.41</v>
      </c>
      <c r="L415">
        <v>0.7</v>
      </c>
      <c r="M415" t="s">
        <v>1942</v>
      </c>
    </row>
    <row r="416" spans="1:13">
      <c r="A416" t="s">
        <v>1937</v>
      </c>
      <c r="B416" t="s">
        <v>2500</v>
      </c>
      <c r="C416" t="s">
        <v>2718</v>
      </c>
      <c r="D416" t="s">
        <v>1940</v>
      </c>
      <c r="E416" t="s">
        <v>2719</v>
      </c>
      <c r="F416">
        <v>2019</v>
      </c>
      <c r="G416">
        <v>0</v>
      </c>
      <c r="H416">
        <v>0</v>
      </c>
      <c r="I416">
        <v>0</v>
      </c>
      <c r="J416">
        <v>0</v>
      </c>
      <c r="K416">
        <v>0.52</v>
      </c>
      <c r="L416">
        <v>0.3</v>
      </c>
      <c r="M416" t="s">
        <v>1942</v>
      </c>
    </row>
    <row r="417" spans="1:13">
      <c r="A417" t="s">
        <v>1937</v>
      </c>
      <c r="B417" t="s">
        <v>2500</v>
      </c>
      <c r="C417" t="s">
        <v>2720</v>
      </c>
      <c r="D417" t="s">
        <v>1940</v>
      </c>
      <c r="E417" t="s">
        <v>2721</v>
      </c>
      <c r="F417">
        <v>2019</v>
      </c>
      <c r="G417">
        <v>0</v>
      </c>
      <c r="H417">
        <v>0</v>
      </c>
      <c r="I417">
        <v>0</v>
      </c>
      <c r="J417">
        <v>0</v>
      </c>
      <c r="K417">
        <v>0.41</v>
      </c>
      <c r="L417">
        <v>0.7</v>
      </c>
      <c r="M417" t="s">
        <v>1942</v>
      </c>
    </row>
    <row r="418" spans="1:13">
      <c r="A418" t="s">
        <v>1937</v>
      </c>
      <c r="B418" t="s">
        <v>2500</v>
      </c>
      <c r="C418" t="s">
        <v>2722</v>
      </c>
      <c r="D418" t="s">
        <v>1940</v>
      </c>
      <c r="E418" t="s">
        <v>2723</v>
      </c>
      <c r="F418">
        <v>2019</v>
      </c>
      <c r="G418">
        <v>0</v>
      </c>
      <c r="H418">
        <v>0</v>
      </c>
      <c r="I418">
        <v>0</v>
      </c>
      <c r="J418">
        <v>0</v>
      </c>
      <c r="K418">
        <v>0.41</v>
      </c>
      <c r="L418">
        <v>0.7</v>
      </c>
      <c r="M418" t="s">
        <v>1942</v>
      </c>
    </row>
    <row r="419" spans="1:13">
      <c r="A419" t="s">
        <v>1937</v>
      </c>
      <c r="B419" t="s">
        <v>2724</v>
      </c>
      <c r="C419" t="s">
        <v>2725</v>
      </c>
      <c r="D419" t="s">
        <v>1940</v>
      </c>
      <c r="E419" t="s">
        <v>2726</v>
      </c>
      <c r="F419">
        <v>2019</v>
      </c>
      <c r="G419">
        <v>0</v>
      </c>
      <c r="H419">
        <v>0</v>
      </c>
      <c r="I419">
        <v>0</v>
      </c>
      <c r="J419">
        <v>0</v>
      </c>
      <c r="K419">
        <v>2.1</v>
      </c>
      <c r="L419">
        <v>0.3</v>
      </c>
      <c r="M419" t="s">
        <v>1942</v>
      </c>
    </row>
    <row r="420" spans="1:13">
      <c r="A420" t="s">
        <v>1937</v>
      </c>
      <c r="B420" t="s">
        <v>2724</v>
      </c>
      <c r="C420" t="s">
        <v>2727</v>
      </c>
      <c r="D420" t="s">
        <v>1940</v>
      </c>
      <c r="E420" t="s">
        <v>2728</v>
      </c>
      <c r="F420">
        <v>2019</v>
      </c>
      <c r="G420">
        <v>0</v>
      </c>
      <c r="H420">
        <v>0</v>
      </c>
      <c r="I420">
        <v>0</v>
      </c>
      <c r="J420">
        <v>0</v>
      </c>
      <c r="K420">
        <v>2.1</v>
      </c>
      <c r="L420">
        <v>0.3</v>
      </c>
      <c r="M420" t="s">
        <v>1942</v>
      </c>
    </row>
    <row r="421" spans="1:13">
      <c r="A421" t="s">
        <v>1937</v>
      </c>
      <c r="B421" t="s">
        <v>2724</v>
      </c>
      <c r="C421" t="s">
        <v>2729</v>
      </c>
      <c r="D421" t="s">
        <v>1940</v>
      </c>
      <c r="E421" t="s">
        <v>2730</v>
      </c>
      <c r="F421">
        <v>2019</v>
      </c>
      <c r="G421">
        <v>0</v>
      </c>
      <c r="H421">
        <v>0</v>
      </c>
      <c r="I421">
        <v>0</v>
      </c>
      <c r="J421">
        <v>0</v>
      </c>
      <c r="K421">
        <v>2.1</v>
      </c>
      <c r="L421">
        <v>0.3</v>
      </c>
      <c r="M421" t="s">
        <v>1942</v>
      </c>
    </row>
    <row r="422" spans="1:13">
      <c r="A422" t="s">
        <v>1937</v>
      </c>
      <c r="B422" t="s">
        <v>2724</v>
      </c>
      <c r="C422" t="s">
        <v>2731</v>
      </c>
      <c r="D422" t="s">
        <v>1940</v>
      </c>
      <c r="E422" t="s">
        <v>2732</v>
      </c>
      <c r="F422">
        <v>2019</v>
      </c>
      <c r="G422">
        <v>0</v>
      </c>
      <c r="H422">
        <v>0</v>
      </c>
      <c r="I422">
        <v>0</v>
      </c>
      <c r="J422">
        <v>0</v>
      </c>
      <c r="K422">
        <v>2.1</v>
      </c>
      <c r="L422">
        <v>0.3</v>
      </c>
      <c r="M422" t="s">
        <v>1942</v>
      </c>
    </row>
    <row r="423" spans="1:13">
      <c r="A423" t="s">
        <v>1937</v>
      </c>
      <c r="B423" t="s">
        <v>2724</v>
      </c>
      <c r="C423" t="s">
        <v>2733</v>
      </c>
      <c r="D423" t="s">
        <v>1940</v>
      </c>
      <c r="E423" t="s">
        <v>2734</v>
      </c>
      <c r="F423">
        <v>2019</v>
      </c>
      <c r="G423">
        <v>0</v>
      </c>
      <c r="H423">
        <v>0</v>
      </c>
      <c r="I423">
        <v>0</v>
      </c>
      <c r="J423">
        <v>0</v>
      </c>
      <c r="K423">
        <v>2.1</v>
      </c>
      <c r="L423">
        <v>0.3</v>
      </c>
      <c r="M423" t="s">
        <v>1942</v>
      </c>
    </row>
    <row r="424" spans="1:13">
      <c r="A424" t="s">
        <v>1937</v>
      </c>
      <c r="B424" t="s">
        <v>2724</v>
      </c>
      <c r="C424" t="s">
        <v>2735</v>
      </c>
      <c r="D424" t="s">
        <v>1940</v>
      </c>
      <c r="E424" t="s">
        <v>2736</v>
      </c>
      <c r="F424">
        <v>2019</v>
      </c>
      <c r="G424">
        <v>0</v>
      </c>
      <c r="H424">
        <v>0</v>
      </c>
      <c r="I424">
        <v>0</v>
      </c>
      <c r="J424">
        <v>0</v>
      </c>
      <c r="K424">
        <v>2.1</v>
      </c>
      <c r="L424">
        <v>0.3</v>
      </c>
      <c r="M424" t="s">
        <v>1942</v>
      </c>
    </row>
    <row r="425" spans="1:13">
      <c r="A425" t="s">
        <v>1937</v>
      </c>
      <c r="B425" t="s">
        <v>2724</v>
      </c>
      <c r="C425" t="s">
        <v>2737</v>
      </c>
      <c r="D425" t="s">
        <v>1940</v>
      </c>
      <c r="E425" t="s">
        <v>2738</v>
      </c>
      <c r="F425">
        <v>2019</v>
      </c>
      <c r="G425">
        <v>0</v>
      </c>
      <c r="H425">
        <v>0</v>
      </c>
      <c r="I425">
        <v>0</v>
      </c>
      <c r="J425">
        <v>0</v>
      </c>
      <c r="K425">
        <v>2.1</v>
      </c>
      <c r="L425">
        <v>0.3</v>
      </c>
      <c r="M425" t="s">
        <v>1942</v>
      </c>
    </row>
    <row r="426" spans="1:13">
      <c r="A426" t="s">
        <v>1937</v>
      </c>
      <c r="B426" t="s">
        <v>2724</v>
      </c>
      <c r="C426" t="s">
        <v>2739</v>
      </c>
      <c r="D426" t="s">
        <v>1940</v>
      </c>
      <c r="E426" t="s">
        <v>2740</v>
      </c>
      <c r="F426">
        <v>2019</v>
      </c>
      <c r="G426">
        <v>0</v>
      </c>
      <c r="H426">
        <v>0</v>
      </c>
      <c r="I426">
        <v>0</v>
      </c>
      <c r="J426">
        <v>0</v>
      </c>
      <c r="K426">
        <v>2.1</v>
      </c>
      <c r="L426">
        <v>0.3</v>
      </c>
      <c r="M426" t="s">
        <v>1942</v>
      </c>
    </row>
    <row r="427" spans="1:13">
      <c r="A427" t="s">
        <v>1937</v>
      </c>
      <c r="B427" t="s">
        <v>2724</v>
      </c>
      <c r="C427" t="s">
        <v>2741</v>
      </c>
      <c r="D427" t="s">
        <v>1940</v>
      </c>
      <c r="E427" t="s">
        <v>2742</v>
      </c>
      <c r="F427">
        <v>2019</v>
      </c>
      <c r="G427">
        <v>0</v>
      </c>
      <c r="H427">
        <v>0</v>
      </c>
      <c r="I427">
        <v>0</v>
      </c>
      <c r="J427">
        <v>0</v>
      </c>
      <c r="K427">
        <v>2.1</v>
      </c>
      <c r="L427">
        <v>0.3</v>
      </c>
      <c r="M427" t="s">
        <v>1942</v>
      </c>
    </row>
    <row r="428" spans="1:13">
      <c r="A428" t="s">
        <v>1937</v>
      </c>
      <c r="B428" t="s">
        <v>2724</v>
      </c>
      <c r="C428" t="s">
        <v>2743</v>
      </c>
      <c r="D428" t="s">
        <v>1940</v>
      </c>
      <c r="E428" t="s">
        <v>4978</v>
      </c>
      <c r="F428">
        <v>2019</v>
      </c>
      <c r="G428">
        <v>0</v>
      </c>
      <c r="H428">
        <v>0</v>
      </c>
      <c r="I428">
        <v>0</v>
      </c>
      <c r="J428">
        <v>0</v>
      </c>
      <c r="K428">
        <v>2.1</v>
      </c>
      <c r="L428">
        <v>0.3</v>
      </c>
      <c r="M428" t="s">
        <v>1942</v>
      </c>
    </row>
    <row r="429" spans="1:13">
      <c r="A429" t="s">
        <v>1937</v>
      </c>
      <c r="B429" t="s">
        <v>2724</v>
      </c>
      <c r="C429" t="s">
        <v>2744</v>
      </c>
      <c r="D429" t="s">
        <v>1940</v>
      </c>
      <c r="E429" t="s">
        <v>4979</v>
      </c>
      <c r="F429">
        <v>2019</v>
      </c>
      <c r="G429">
        <v>0</v>
      </c>
      <c r="H429">
        <v>0</v>
      </c>
      <c r="I429">
        <v>0</v>
      </c>
      <c r="J429">
        <v>0</v>
      </c>
      <c r="K429">
        <v>2.1</v>
      </c>
      <c r="L429">
        <v>0.3</v>
      </c>
      <c r="M429" t="s">
        <v>1942</v>
      </c>
    </row>
    <row r="430" spans="1:13">
      <c r="A430" t="s">
        <v>1937</v>
      </c>
      <c r="B430" t="s">
        <v>2724</v>
      </c>
      <c r="C430" t="s">
        <v>2745</v>
      </c>
      <c r="D430" t="s">
        <v>1940</v>
      </c>
      <c r="E430" t="s">
        <v>4980</v>
      </c>
      <c r="F430">
        <v>2019</v>
      </c>
      <c r="G430">
        <v>0</v>
      </c>
      <c r="H430">
        <v>0</v>
      </c>
      <c r="I430">
        <v>0</v>
      </c>
      <c r="J430">
        <v>0</v>
      </c>
      <c r="K430">
        <v>2.1</v>
      </c>
      <c r="L430">
        <v>0.3</v>
      </c>
      <c r="M430" t="s">
        <v>1942</v>
      </c>
    </row>
    <row r="431" spans="1:13">
      <c r="A431" t="s">
        <v>1937</v>
      </c>
      <c r="B431" t="s">
        <v>2724</v>
      </c>
      <c r="C431" t="s">
        <v>2746</v>
      </c>
      <c r="D431" t="s">
        <v>1940</v>
      </c>
      <c r="E431" t="s">
        <v>4981</v>
      </c>
      <c r="F431">
        <v>2019</v>
      </c>
      <c r="G431">
        <v>0</v>
      </c>
      <c r="H431">
        <v>0</v>
      </c>
      <c r="I431">
        <v>0</v>
      </c>
      <c r="J431">
        <v>0</v>
      </c>
      <c r="K431">
        <v>2.1</v>
      </c>
      <c r="L431">
        <v>0.3</v>
      </c>
      <c r="M431" t="s">
        <v>1942</v>
      </c>
    </row>
    <row r="432" spans="1:13">
      <c r="A432" t="s">
        <v>1937</v>
      </c>
      <c r="B432" t="s">
        <v>2724</v>
      </c>
      <c r="C432" t="s">
        <v>2747</v>
      </c>
      <c r="D432" t="s">
        <v>1940</v>
      </c>
      <c r="E432" t="s">
        <v>4982</v>
      </c>
      <c r="F432">
        <v>2019</v>
      </c>
      <c r="G432">
        <v>0</v>
      </c>
      <c r="H432">
        <v>0</v>
      </c>
      <c r="I432">
        <v>0</v>
      </c>
      <c r="J432">
        <v>0</v>
      </c>
      <c r="K432">
        <v>2.1</v>
      </c>
      <c r="L432">
        <v>0.3</v>
      </c>
      <c r="M432" t="s">
        <v>1942</v>
      </c>
    </row>
    <row r="433" spans="1:13">
      <c r="A433" t="s">
        <v>1937</v>
      </c>
      <c r="B433" t="s">
        <v>2724</v>
      </c>
      <c r="C433" t="s">
        <v>2748</v>
      </c>
      <c r="D433" t="s">
        <v>1940</v>
      </c>
      <c r="E433" t="s">
        <v>4983</v>
      </c>
      <c r="F433">
        <v>2019</v>
      </c>
      <c r="G433">
        <v>0</v>
      </c>
      <c r="H433">
        <v>0</v>
      </c>
      <c r="I433">
        <v>0</v>
      </c>
      <c r="J433">
        <v>0</v>
      </c>
      <c r="K433">
        <v>2.1</v>
      </c>
      <c r="L433">
        <v>0.3</v>
      </c>
      <c r="M433" t="s">
        <v>1942</v>
      </c>
    </row>
    <row r="434" spans="1:13">
      <c r="A434" t="s">
        <v>1937</v>
      </c>
      <c r="B434" t="s">
        <v>2724</v>
      </c>
      <c r="C434" t="s">
        <v>2749</v>
      </c>
      <c r="D434" t="s">
        <v>1940</v>
      </c>
      <c r="E434" t="s">
        <v>4984</v>
      </c>
      <c r="F434">
        <v>2019</v>
      </c>
      <c r="G434">
        <v>0</v>
      </c>
      <c r="H434">
        <v>0</v>
      </c>
      <c r="I434">
        <v>0</v>
      </c>
      <c r="J434">
        <v>0</v>
      </c>
      <c r="K434">
        <v>2.1</v>
      </c>
      <c r="L434">
        <v>0.3</v>
      </c>
      <c r="M434" t="s">
        <v>1942</v>
      </c>
    </row>
    <row r="435" spans="1:13">
      <c r="A435" t="s">
        <v>1937</v>
      </c>
      <c r="B435" t="s">
        <v>2724</v>
      </c>
      <c r="C435" t="s">
        <v>2750</v>
      </c>
      <c r="D435" t="s">
        <v>1940</v>
      </c>
      <c r="E435" t="s">
        <v>4985</v>
      </c>
      <c r="F435">
        <v>2019</v>
      </c>
      <c r="G435">
        <v>0</v>
      </c>
      <c r="H435">
        <v>0</v>
      </c>
      <c r="I435">
        <v>0</v>
      </c>
      <c r="J435">
        <v>0</v>
      </c>
      <c r="K435">
        <v>2.1</v>
      </c>
      <c r="L435">
        <v>0.3</v>
      </c>
      <c r="M435" t="s">
        <v>1942</v>
      </c>
    </row>
    <row r="436" spans="1:13">
      <c r="A436" t="s">
        <v>1937</v>
      </c>
      <c r="B436" t="s">
        <v>2724</v>
      </c>
      <c r="C436" t="s">
        <v>2751</v>
      </c>
      <c r="D436" t="s">
        <v>1940</v>
      </c>
      <c r="E436" t="s">
        <v>2752</v>
      </c>
      <c r="F436">
        <v>2019</v>
      </c>
      <c r="G436">
        <v>0</v>
      </c>
      <c r="H436">
        <v>0</v>
      </c>
      <c r="I436">
        <v>0</v>
      </c>
      <c r="J436">
        <v>0</v>
      </c>
      <c r="K436">
        <v>2.1</v>
      </c>
      <c r="L436">
        <v>0.3</v>
      </c>
      <c r="M436" t="s">
        <v>1942</v>
      </c>
    </row>
    <row r="437" spans="1:13">
      <c r="A437" t="s">
        <v>1937</v>
      </c>
      <c r="B437" t="s">
        <v>2724</v>
      </c>
      <c r="C437" t="s">
        <v>2753</v>
      </c>
      <c r="D437" t="s">
        <v>1940</v>
      </c>
      <c r="E437" t="s">
        <v>2754</v>
      </c>
      <c r="F437">
        <v>2019</v>
      </c>
      <c r="G437">
        <v>0</v>
      </c>
      <c r="H437">
        <v>0</v>
      </c>
      <c r="I437">
        <v>0</v>
      </c>
      <c r="J437">
        <v>0</v>
      </c>
      <c r="K437">
        <v>2.1</v>
      </c>
      <c r="L437">
        <v>0.3</v>
      </c>
      <c r="M437" t="s">
        <v>1942</v>
      </c>
    </row>
    <row r="438" spans="1:13">
      <c r="A438" t="s">
        <v>1937</v>
      </c>
      <c r="B438" t="s">
        <v>2724</v>
      </c>
      <c r="C438" t="s">
        <v>2755</v>
      </c>
      <c r="D438" t="s">
        <v>1940</v>
      </c>
      <c r="E438" t="s">
        <v>2756</v>
      </c>
      <c r="F438">
        <v>2019</v>
      </c>
      <c r="G438">
        <v>0</v>
      </c>
      <c r="H438">
        <v>0</v>
      </c>
      <c r="I438">
        <v>0</v>
      </c>
      <c r="J438">
        <v>0</v>
      </c>
      <c r="K438">
        <v>2.1</v>
      </c>
      <c r="L438">
        <v>0.3</v>
      </c>
      <c r="M438" t="s">
        <v>1942</v>
      </c>
    </row>
    <row r="439" spans="1:13">
      <c r="A439" t="s">
        <v>1937</v>
      </c>
      <c r="B439" t="s">
        <v>2724</v>
      </c>
      <c r="C439" t="s">
        <v>2757</v>
      </c>
      <c r="D439" t="s">
        <v>1940</v>
      </c>
      <c r="E439" t="s">
        <v>4986</v>
      </c>
      <c r="F439">
        <v>2019</v>
      </c>
      <c r="G439">
        <v>0</v>
      </c>
      <c r="H439">
        <v>0</v>
      </c>
      <c r="I439">
        <v>0</v>
      </c>
      <c r="J439">
        <v>0</v>
      </c>
      <c r="K439">
        <v>0.18</v>
      </c>
      <c r="L439">
        <v>0.1</v>
      </c>
      <c r="M439" t="s">
        <v>1942</v>
      </c>
    </row>
    <row r="440" spans="1:13">
      <c r="A440" t="s">
        <v>1937</v>
      </c>
      <c r="B440" t="s">
        <v>2724</v>
      </c>
      <c r="C440" t="s">
        <v>2758</v>
      </c>
      <c r="D440" t="s">
        <v>1940</v>
      </c>
      <c r="E440" t="s">
        <v>2759</v>
      </c>
      <c r="F440">
        <v>2019</v>
      </c>
      <c r="G440">
        <v>0</v>
      </c>
      <c r="H440">
        <v>0</v>
      </c>
      <c r="I440">
        <v>0</v>
      </c>
      <c r="J440">
        <v>0</v>
      </c>
      <c r="K440">
        <v>2.1</v>
      </c>
      <c r="L440">
        <v>0.3</v>
      </c>
      <c r="M440" t="s">
        <v>1942</v>
      </c>
    </row>
    <row r="441" spans="1:13">
      <c r="A441" t="s">
        <v>1937</v>
      </c>
      <c r="B441" t="s">
        <v>2724</v>
      </c>
      <c r="C441" t="s">
        <v>2760</v>
      </c>
      <c r="D441" t="s">
        <v>1940</v>
      </c>
      <c r="E441" t="s">
        <v>2761</v>
      </c>
      <c r="F441">
        <v>2019</v>
      </c>
      <c r="G441">
        <v>0</v>
      </c>
      <c r="H441">
        <v>0</v>
      </c>
      <c r="I441">
        <v>0</v>
      </c>
      <c r="J441">
        <v>0</v>
      </c>
      <c r="K441">
        <v>2.1</v>
      </c>
      <c r="L441">
        <v>0.3</v>
      </c>
      <c r="M441" t="s">
        <v>1942</v>
      </c>
    </row>
    <row r="442" spans="1:13">
      <c r="A442" t="s">
        <v>1937</v>
      </c>
      <c r="B442" t="s">
        <v>2724</v>
      </c>
      <c r="C442" t="s">
        <v>2762</v>
      </c>
      <c r="D442" t="s">
        <v>1940</v>
      </c>
      <c r="E442" t="s">
        <v>2763</v>
      </c>
      <c r="F442">
        <v>2019</v>
      </c>
      <c r="G442">
        <v>0</v>
      </c>
      <c r="H442">
        <v>0</v>
      </c>
      <c r="I442">
        <v>0</v>
      </c>
      <c r="J442">
        <v>0</v>
      </c>
      <c r="K442">
        <v>2.1</v>
      </c>
      <c r="L442">
        <v>0.3</v>
      </c>
      <c r="M442" t="s">
        <v>1942</v>
      </c>
    </row>
    <row r="443" spans="1:13">
      <c r="A443" t="s">
        <v>1937</v>
      </c>
      <c r="B443" t="s">
        <v>2724</v>
      </c>
      <c r="C443" t="s">
        <v>2764</v>
      </c>
      <c r="D443" t="s">
        <v>1940</v>
      </c>
      <c r="E443" t="s">
        <v>2765</v>
      </c>
      <c r="F443">
        <v>2019</v>
      </c>
      <c r="G443">
        <v>0</v>
      </c>
      <c r="H443">
        <v>0</v>
      </c>
      <c r="I443">
        <v>0</v>
      </c>
      <c r="J443">
        <v>0</v>
      </c>
      <c r="K443">
        <v>2.1</v>
      </c>
      <c r="L443">
        <v>0.3</v>
      </c>
      <c r="M443" t="s">
        <v>1942</v>
      </c>
    </row>
    <row r="444" spans="1:13">
      <c r="A444" t="s">
        <v>1937</v>
      </c>
      <c r="B444" t="s">
        <v>2724</v>
      </c>
      <c r="C444" t="s">
        <v>2766</v>
      </c>
      <c r="D444" t="s">
        <v>1940</v>
      </c>
      <c r="E444" t="s">
        <v>2767</v>
      </c>
      <c r="F444">
        <v>2019</v>
      </c>
      <c r="G444">
        <v>0</v>
      </c>
      <c r="H444">
        <v>0</v>
      </c>
      <c r="I444">
        <v>0</v>
      </c>
      <c r="J444">
        <v>0</v>
      </c>
      <c r="K444">
        <v>2.1</v>
      </c>
      <c r="L444">
        <v>0.3</v>
      </c>
      <c r="M444" t="s">
        <v>1942</v>
      </c>
    </row>
    <row r="445" spans="1:13">
      <c r="A445" t="s">
        <v>1937</v>
      </c>
      <c r="B445" t="s">
        <v>2724</v>
      </c>
      <c r="C445" t="s">
        <v>2768</v>
      </c>
      <c r="D445" t="s">
        <v>1940</v>
      </c>
      <c r="E445" t="s">
        <v>2769</v>
      </c>
      <c r="F445">
        <v>2019</v>
      </c>
      <c r="G445">
        <v>0</v>
      </c>
      <c r="H445">
        <v>0</v>
      </c>
      <c r="I445">
        <v>0</v>
      </c>
      <c r="J445">
        <v>0</v>
      </c>
      <c r="K445">
        <v>0.18</v>
      </c>
      <c r="L445">
        <v>0.1</v>
      </c>
      <c r="M445" t="s">
        <v>1942</v>
      </c>
    </row>
    <row r="446" spans="1:13">
      <c r="A446" t="s">
        <v>1937</v>
      </c>
      <c r="B446" t="s">
        <v>2770</v>
      </c>
      <c r="C446" t="s">
        <v>2771</v>
      </c>
      <c r="D446" t="s">
        <v>1940</v>
      </c>
      <c r="E446" t="s">
        <v>4987</v>
      </c>
      <c r="F446">
        <v>2019</v>
      </c>
      <c r="G446">
        <v>0</v>
      </c>
      <c r="H446">
        <v>0</v>
      </c>
      <c r="I446">
        <v>0</v>
      </c>
      <c r="J446">
        <v>0</v>
      </c>
      <c r="K446">
        <v>0.4</v>
      </c>
      <c r="L446">
        <v>0.7</v>
      </c>
      <c r="M446" t="s">
        <v>1942</v>
      </c>
    </row>
    <row r="447" spans="1:13">
      <c r="A447" t="s">
        <v>1937</v>
      </c>
      <c r="B447" t="s">
        <v>2770</v>
      </c>
      <c r="C447" t="s">
        <v>2772</v>
      </c>
      <c r="D447" t="s">
        <v>1940</v>
      </c>
      <c r="E447" t="s">
        <v>4988</v>
      </c>
      <c r="F447">
        <v>2019</v>
      </c>
      <c r="G447">
        <v>0</v>
      </c>
      <c r="H447">
        <v>0</v>
      </c>
      <c r="I447">
        <v>0</v>
      </c>
      <c r="J447">
        <v>0</v>
      </c>
      <c r="K447">
        <v>0.4</v>
      </c>
      <c r="L447">
        <v>0.7</v>
      </c>
      <c r="M447" t="s">
        <v>1942</v>
      </c>
    </row>
    <row r="448" spans="1:13">
      <c r="A448" t="s">
        <v>1937</v>
      </c>
      <c r="B448" t="s">
        <v>2770</v>
      </c>
      <c r="C448" t="s">
        <v>2773</v>
      </c>
      <c r="D448" t="s">
        <v>1940</v>
      </c>
      <c r="E448" t="s">
        <v>2774</v>
      </c>
      <c r="F448">
        <v>2019</v>
      </c>
      <c r="G448">
        <v>0</v>
      </c>
      <c r="H448">
        <v>0</v>
      </c>
      <c r="I448">
        <v>0</v>
      </c>
      <c r="J448">
        <v>0</v>
      </c>
      <c r="K448">
        <v>0.4</v>
      </c>
      <c r="L448">
        <v>0.7</v>
      </c>
      <c r="M448" t="s">
        <v>1942</v>
      </c>
    </row>
    <row r="449" spans="1:13">
      <c r="A449" t="s">
        <v>1937</v>
      </c>
      <c r="B449" t="s">
        <v>2770</v>
      </c>
      <c r="C449" t="s">
        <v>2775</v>
      </c>
      <c r="D449" t="s">
        <v>1940</v>
      </c>
      <c r="E449" t="s">
        <v>4989</v>
      </c>
      <c r="F449">
        <v>2019</v>
      </c>
      <c r="G449">
        <v>0</v>
      </c>
      <c r="H449">
        <v>0</v>
      </c>
      <c r="I449">
        <v>0</v>
      </c>
      <c r="J449">
        <v>0</v>
      </c>
      <c r="K449">
        <v>0.4</v>
      </c>
      <c r="L449">
        <v>0.7</v>
      </c>
      <c r="M449" t="s">
        <v>1942</v>
      </c>
    </row>
    <row r="450" spans="1:13">
      <c r="A450" t="s">
        <v>1937</v>
      </c>
      <c r="B450" t="s">
        <v>2770</v>
      </c>
      <c r="C450" t="s">
        <v>2776</v>
      </c>
      <c r="D450" t="s">
        <v>1940</v>
      </c>
      <c r="E450" t="s">
        <v>2777</v>
      </c>
      <c r="F450">
        <v>2019</v>
      </c>
      <c r="G450">
        <v>0</v>
      </c>
      <c r="H450">
        <v>0</v>
      </c>
      <c r="I450">
        <v>0</v>
      </c>
      <c r="J450">
        <v>0</v>
      </c>
      <c r="K450">
        <v>0.56000000000000005</v>
      </c>
      <c r="L450">
        <v>0.5</v>
      </c>
      <c r="M450" t="s">
        <v>1942</v>
      </c>
    </row>
    <row r="451" spans="1:13">
      <c r="A451" t="s">
        <v>1937</v>
      </c>
      <c r="B451" t="s">
        <v>2770</v>
      </c>
      <c r="C451" t="s">
        <v>2778</v>
      </c>
      <c r="D451" t="s">
        <v>1940</v>
      </c>
      <c r="E451" t="s">
        <v>2779</v>
      </c>
      <c r="F451">
        <v>2019</v>
      </c>
      <c r="G451">
        <v>0</v>
      </c>
      <c r="H451">
        <v>0</v>
      </c>
      <c r="I451">
        <v>0</v>
      </c>
      <c r="J451">
        <v>0</v>
      </c>
      <c r="K451">
        <v>0.54</v>
      </c>
      <c r="L451">
        <v>0.3</v>
      </c>
      <c r="M451" t="s">
        <v>1942</v>
      </c>
    </row>
    <row r="452" spans="1:13">
      <c r="A452" t="s">
        <v>1937</v>
      </c>
      <c r="B452" t="s">
        <v>2770</v>
      </c>
      <c r="C452" t="s">
        <v>2780</v>
      </c>
      <c r="D452" t="s">
        <v>1940</v>
      </c>
      <c r="E452" t="s">
        <v>2781</v>
      </c>
      <c r="F452">
        <v>2019</v>
      </c>
      <c r="G452">
        <v>0</v>
      </c>
      <c r="H452">
        <v>0</v>
      </c>
      <c r="I452">
        <v>0</v>
      </c>
      <c r="J452">
        <v>0</v>
      </c>
      <c r="K452">
        <v>0.56999999999999995</v>
      </c>
      <c r="L452">
        <v>0.5</v>
      </c>
      <c r="M452" t="s">
        <v>1942</v>
      </c>
    </row>
    <row r="453" spans="1:13">
      <c r="A453" t="s">
        <v>1937</v>
      </c>
      <c r="B453" t="s">
        <v>2770</v>
      </c>
      <c r="C453" t="s">
        <v>2782</v>
      </c>
      <c r="D453" t="s">
        <v>1940</v>
      </c>
      <c r="E453" t="s">
        <v>2783</v>
      </c>
      <c r="F453">
        <v>2019</v>
      </c>
      <c r="G453">
        <v>0</v>
      </c>
      <c r="H453">
        <v>0</v>
      </c>
      <c r="I453">
        <v>0</v>
      </c>
      <c r="J453">
        <v>0</v>
      </c>
      <c r="K453">
        <v>0.28000000000000003</v>
      </c>
      <c r="L453">
        <v>0.6</v>
      </c>
      <c r="M453" t="s">
        <v>1942</v>
      </c>
    </row>
    <row r="454" spans="1:13">
      <c r="A454" t="s">
        <v>1937</v>
      </c>
      <c r="B454" t="s">
        <v>2784</v>
      </c>
      <c r="C454" t="s">
        <v>2785</v>
      </c>
      <c r="D454" t="s">
        <v>1940</v>
      </c>
      <c r="E454" t="s">
        <v>2786</v>
      </c>
      <c r="F454">
        <v>2019</v>
      </c>
      <c r="G454">
        <v>0</v>
      </c>
      <c r="H454">
        <v>0</v>
      </c>
      <c r="I454">
        <v>0</v>
      </c>
      <c r="J454">
        <v>0</v>
      </c>
      <c r="K454">
        <v>0.24</v>
      </c>
      <c r="L454">
        <v>0.5</v>
      </c>
      <c r="M454" t="s">
        <v>1942</v>
      </c>
    </row>
    <row r="455" spans="1:13">
      <c r="A455" t="s">
        <v>1937</v>
      </c>
      <c r="B455" t="s">
        <v>2784</v>
      </c>
      <c r="C455" t="s">
        <v>2787</v>
      </c>
      <c r="D455" t="s">
        <v>1940</v>
      </c>
      <c r="E455" t="s">
        <v>2788</v>
      </c>
      <c r="F455">
        <v>2019</v>
      </c>
      <c r="G455">
        <v>0</v>
      </c>
      <c r="H455">
        <v>0</v>
      </c>
      <c r="I455">
        <v>0</v>
      </c>
      <c r="J455">
        <v>0</v>
      </c>
      <c r="K455">
        <v>0.24</v>
      </c>
      <c r="L455">
        <v>0.5</v>
      </c>
      <c r="M455" t="s">
        <v>1942</v>
      </c>
    </row>
    <row r="456" spans="1:13">
      <c r="A456" t="s">
        <v>1937</v>
      </c>
      <c r="B456" t="s">
        <v>2784</v>
      </c>
      <c r="C456" t="s">
        <v>2789</v>
      </c>
      <c r="D456" t="s">
        <v>1940</v>
      </c>
      <c r="E456" t="s">
        <v>2790</v>
      </c>
      <c r="F456">
        <v>2019</v>
      </c>
      <c r="G456">
        <v>0</v>
      </c>
      <c r="H456">
        <v>0</v>
      </c>
      <c r="I456">
        <v>0</v>
      </c>
      <c r="J456">
        <v>0</v>
      </c>
      <c r="K456">
        <v>0.24</v>
      </c>
      <c r="L456">
        <v>0.5</v>
      </c>
      <c r="M456" t="s">
        <v>1942</v>
      </c>
    </row>
    <row r="457" spans="1:13">
      <c r="A457" t="s">
        <v>1937</v>
      </c>
      <c r="B457" t="s">
        <v>2724</v>
      </c>
      <c r="C457" t="s">
        <v>2791</v>
      </c>
      <c r="D457" t="s">
        <v>1940</v>
      </c>
      <c r="E457" t="s">
        <v>2792</v>
      </c>
      <c r="F457">
        <v>2019</v>
      </c>
      <c r="G457">
        <v>0</v>
      </c>
      <c r="H457">
        <v>0</v>
      </c>
      <c r="I457">
        <v>0</v>
      </c>
      <c r="J457">
        <v>0</v>
      </c>
      <c r="K457">
        <v>0.52</v>
      </c>
      <c r="L457">
        <v>0.8</v>
      </c>
      <c r="M457" t="s">
        <v>1942</v>
      </c>
    </row>
    <row r="458" spans="1:13">
      <c r="A458" t="s">
        <v>1937</v>
      </c>
      <c r="B458" t="s">
        <v>2724</v>
      </c>
      <c r="C458" t="s">
        <v>2793</v>
      </c>
      <c r="D458" t="s">
        <v>1940</v>
      </c>
      <c r="E458" t="s">
        <v>2794</v>
      </c>
      <c r="F458">
        <v>2019</v>
      </c>
      <c r="G458">
        <v>0</v>
      </c>
      <c r="H458">
        <v>0</v>
      </c>
      <c r="I458">
        <v>0</v>
      </c>
      <c r="J458">
        <v>0</v>
      </c>
      <c r="K458">
        <v>0.52</v>
      </c>
      <c r="L458">
        <v>0.8</v>
      </c>
      <c r="M458" t="s">
        <v>1942</v>
      </c>
    </row>
    <row r="459" spans="1:13">
      <c r="A459" t="s">
        <v>1937</v>
      </c>
      <c r="B459" t="s">
        <v>2770</v>
      </c>
      <c r="C459" t="s">
        <v>2795</v>
      </c>
      <c r="D459" t="s">
        <v>1940</v>
      </c>
      <c r="E459" t="s">
        <v>2796</v>
      </c>
      <c r="F459">
        <v>2019</v>
      </c>
      <c r="G459">
        <v>0</v>
      </c>
      <c r="H459">
        <v>0</v>
      </c>
      <c r="I459">
        <v>0</v>
      </c>
      <c r="J459">
        <v>0</v>
      </c>
      <c r="K459">
        <v>1.1000000000000001</v>
      </c>
      <c r="L459">
        <v>0.8</v>
      </c>
      <c r="M459" t="s">
        <v>1942</v>
      </c>
    </row>
    <row r="460" spans="1:13">
      <c r="A460" t="s">
        <v>1937</v>
      </c>
      <c r="B460" t="s">
        <v>2770</v>
      </c>
      <c r="C460" t="s">
        <v>2797</v>
      </c>
      <c r="D460" t="s">
        <v>1940</v>
      </c>
      <c r="E460" t="s">
        <v>2798</v>
      </c>
      <c r="F460">
        <v>2019</v>
      </c>
      <c r="G460">
        <v>0</v>
      </c>
      <c r="H460">
        <v>0</v>
      </c>
      <c r="I460">
        <v>0</v>
      </c>
      <c r="J460">
        <v>0</v>
      </c>
      <c r="K460">
        <v>1.1000000000000001</v>
      </c>
      <c r="L460">
        <v>0.8</v>
      </c>
      <c r="M460" t="s">
        <v>1942</v>
      </c>
    </row>
    <row r="461" spans="1:13">
      <c r="A461" t="s">
        <v>1937</v>
      </c>
      <c r="B461" t="s">
        <v>2770</v>
      </c>
      <c r="C461" t="s">
        <v>2799</v>
      </c>
      <c r="D461" t="s">
        <v>1940</v>
      </c>
      <c r="E461" t="s">
        <v>4990</v>
      </c>
      <c r="F461">
        <v>2019</v>
      </c>
      <c r="G461">
        <v>0</v>
      </c>
      <c r="H461">
        <v>0</v>
      </c>
      <c r="I461">
        <v>0</v>
      </c>
      <c r="J461">
        <v>0</v>
      </c>
      <c r="K461">
        <v>0.52</v>
      </c>
      <c r="L461">
        <v>0.8</v>
      </c>
      <c r="M461" t="s">
        <v>1942</v>
      </c>
    </row>
    <row r="462" spans="1:13">
      <c r="A462" t="s">
        <v>1937</v>
      </c>
      <c r="B462" t="s">
        <v>2770</v>
      </c>
      <c r="C462" t="s">
        <v>2800</v>
      </c>
      <c r="D462" t="s">
        <v>1940</v>
      </c>
      <c r="E462" t="s">
        <v>2801</v>
      </c>
      <c r="F462">
        <v>2019</v>
      </c>
      <c r="G462">
        <v>0</v>
      </c>
      <c r="H462">
        <v>0</v>
      </c>
      <c r="I462">
        <v>0</v>
      </c>
      <c r="J462">
        <v>0</v>
      </c>
      <c r="K462">
        <v>1.1000000000000001</v>
      </c>
      <c r="L462">
        <v>0.8</v>
      </c>
      <c r="M462" t="s">
        <v>1942</v>
      </c>
    </row>
    <row r="463" spans="1:13">
      <c r="A463" t="s">
        <v>1937</v>
      </c>
      <c r="B463" t="s">
        <v>2770</v>
      </c>
      <c r="C463" t="s">
        <v>2802</v>
      </c>
      <c r="D463" t="s">
        <v>1940</v>
      </c>
      <c r="E463" t="s">
        <v>2803</v>
      </c>
      <c r="F463">
        <v>2019</v>
      </c>
      <c r="G463">
        <v>0</v>
      </c>
      <c r="H463">
        <v>0</v>
      </c>
      <c r="I463">
        <v>0</v>
      </c>
      <c r="J463">
        <v>0</v>
      </c>
      <c r="K463">
        <v>1.1000000000000001</v>
      </c>
      <c r="L463">
        <v>0.8</v>
      </c>
      <c r="M463" t="s">
        <v>1942</v>
      </c>
    </row>
    <row r="464" spans="1:13">
      <c r="A464" t="s">
        <v>1937</v>
      </c>
      <c r="B464" t="s">
        <v>2724</v>
      </c>
      <c r="C464" t="s">
        <v>2804</v>
      </c>
      <c r="D464" t="s">
        <v>1940</v>
      </c>
      <c r="E464" t="s">
        <v>4991</v>
      </c>
      <c r="F464">
        <v>2019</v>
      </c>
      <c r="G464">
        <v>0</v>
      </c>
      <c r="H464">
        <v>0</v>
      </c>
      <c r="I464">
        <v>0</v>
      </c>
      <c r="J464">
        <v>0</v>
      </c>
      <c r="K464">
        <v>0.56000000000000005</v>
      </c>
      <c r="L464">
        <v>0.8</v>
      </c>
      <c r="M464" t="s">
        <v>1942</v>
      </c>
    </row>
    <row r="465" spans="1:13">
      <c r="A465" t="s">
        <v>1937</v>
      </c>
      <c r="B465" t="s">
        <v>2770</v>
      </c>
      <c r="C465" t="s">
        <v>2805</v>
      </c>
      <c r="D465" t="s">
        <v>1940</v>
      </c>
      <c r="E465" t="s">
        <v>2806</v>
      </c>
      <c r="F465">
        <v>2019</v>
      </c>
      <c r="G465">
        <v>0</v>
      </c>
      <c r="H465">
        <v>0</v>
      </c>
      <c r="I465">
        <v>0</v>
      </c>
      <c r="J465">
        <v>0</v>
      </c>
      <c r="K465">
        <v>0.44</v>
      </c>
      <c r="L465">
        <v>0.4</v>
      </c>
      <c r="M465" t="s">
        <v>1942</v>
      </c>
    </row>
    <row r="466" spans="1:13">
      <c r="A466" t="s">
        <v>1937</v>
      </c>
      <c r="B466" t="s">
        <v>2770</v>
      </c>
      <c r="C466" t="s">
        <v>2807</v>
      </c>
      <c r="D466" t="s">
        <v>1940</v>
      </c>
      <c r="E466" t="s">
        <v>2808</v>
      </c>
      <c r="F466">
        <v>2019</v>
      </c>
      <c r="G466">
        <v>0</v>
      </c>
      <c r="H466">
        <v>0</v>
      </c>
      <c r="I466">
        <v>0</v>
      </c>
      <c r="J466">
        <v>0</v>
      </c>
      <c r="K466">
        <v>0.75</v>
      </c>
      <c r="L466">
        <v>0.3</v>
      </c>
      <c r="M466" t="s">
        <v>1942</v>
      </c>
    </row>
    <row r="467" spans="1:13">
      <c r="A467" t="s">
        <v>1937</v>
      </c>
      <c r="B467" t="s">
        <v>2770</v>
      </c>
      <c r="C467" t="s">
        <v>2809</v>
      </c>
      <c r="D467" t="s">
        <v>1940</v>
      </c>
      <c r="E467" t="s">
        <v>4992</v>
      </c>
      <c r="F467">
        <v>2019</v>
      </c>
      <c r="G467">
        <v>0</v>
      </c>
      <c r="H467">
        <v>0</v>
      </c>
      <c r="I467">
        <v>0</v>
      </c>
      <c r="J467">
        <v>0</v>
      </c>
      <c r="K467">
        <v>0.75</v>
      </c>
      <c r="L467">
        <v>0.3</v>
      </c>
      <c r="M467" t="s">
        <v>1942</v>
      </c>
    </row>
    <row r="468" spans="1:13">
      <c r="A468" t="s">
        <v>1937</v>
      </c>
      <c r="B468" t="s">
        <v>2770</v>
      </c>
      <c r="C468" t="s">
        <v>2810</v>
      </c>
      <c r="D468" t="s">
        <v>1940</v>
      </c>
      <c r="E468" t="s">
        <v>2811</v>
      </c>
      <c r="F468">
        <v>2019</v>
      </c>
      <c r="G468">
        <v>0</v>
      </c>
      <c r="H468">
        <v>0</v>
      </c>
      <c r="I468">
        <v>0</v>
      </c>
      <c r="J468">
        <v>0</v>
      </c>
      <c r="K468">
        <v>0.35</v>
      </c>
      <c r="L468">
        <v>0.4</v>
      </c>
      <c r="M468" t="s">
        <v>1942</v>
      </c>
    </row>
    <row r="469" spans="1:13">
      <c r="A469" t="s">
        <v>1937</v>
      </c>
      <c r="B469" t="s">
        <v>2770</v>
      </c>
      <c r="C469" t="s">
        <v>2812</v>
      </c>
      <c r="D469" t="s">
        <v>1940</v>
      </c>
      <c r="E469" t="s">
        <v>2813</v>
      </c>
      <c r="F469">
        <v>2019</v>
      </c>
      <c r="G469">
        <v>0</v>
      </c>
      <c r="H469">
        <v>0</v>
      </c>
      <c r="I469">
        <v>0</v>
      </c>
      <c r="J469">
        <v>0</v>
      </c>
      <c r="K469">
        <v>0.35</v>
      </c>
      <c r="L469">
        <v>0.4</v>
      </c>
      <c r="M469" t="s">
        <v>1942</v>
      </c>
    </row>
    <row r="470" spans="1:13">
      <c r="A470" t="s">
        <v>1937</v>
      </c>
      <c r="B470" t="s">
        <v>2784</v>
      </c>
      <c r="C470" t="s">
        <v>2814</v>
      </c>
      <c r="D470" t="s">
        <v>1940</v>
      </c>
      <c r="E470" t="s">
        <v>2815</v>
      </c>
      <c r="F470">
        <v>2019</v>
      </c>
      <c r="G470">
        <v>0</v>
      </c>
      <c r="H470">
        <v>0</v>
      </c>
      <c r="I470">
        <v>0</v>
      </c>
      <c r="J470">
        <v>0</v>
      </c>
      <c r="K470">
        <v>0.24</v>
      </c>
      <c r="L470">
        <v>0.5</v>
      </c>
      <c r="M470" t="s">
        <v>1942</v>
      </c>
    </row>
    <row r="471" spans="1:13">
      <c r="A471" t="s">
        <v>1937</v>
      </c>
      <c r="B471" t="s">
        <v>2784</v>
      </c>
      <c r="C471" t="s">
        <v>2816</v>
      </c>
      <c r="D471" t="s">
        <v>1940</v>
      </c>
      <c r="E471" t="s">
        <v>4993</v>
      </c>
      <c r="F471">
        <v>2019</v>
      </c>
      <c r="G471">
        <v>0</v>
      </c>
      <c r="H471">
        <v>0</v>
      </c>
      <c r="I471">
        <v>0</v>
      </c>
      <c r="J471">
        <v>0</v>
      </c>
      <c r="K471">
        <v>0.24</v>
      </c>
      <c r="L471">
        <v>0.5</v>
      </c>
      <c r="M471" t="s">
        <v>1942</v>
      </c>
    </row>
    <row r="472" spans="1:13">
      <c r="A472" t="s">
        <v>1937</v>
      </c>
      <c r="B472" t="s">
        <v>2271</v>
      </c>
      <c r="C472" t="s">
        <v>2817</v>
      </c>
      <c r="D472" t="s">
        <v>1940</v>
      </c>
      <c r="E472" t="s">
        <v>2818</v>
      </c>
      <c r="F472">
        <v>2019</v>
      </c>
      <c r="G472">
        <v>0</v>
      </c>
      <c r="H472">
        <v>0</v>
      </c>
      <c r="I472">
        <v>0</v>
      </c>
      <c r="J472">
        <v>0</v>
      </c>
      <c r="K472">
        <v>0.11</v>
      </c>
      <c r="L472">
        <v>0.5</v>
      </c>
      <c r="M472" t="s">
        <v>1942</v>
      </c>
    </row>
    <row r="473" spans="1:13">
      <c r="A473" t="s">
        <v>1937</v>
      </c>
      <c r="B473" t="s">
        <v>2271</v>
      </c>
      <c r="C473" t="s">
        <v>2819</v>
      </c>
      <c r="D473" t="s">
        <v>1940</v>
      </c>
      <c r="E473" t="s">
        <v>2820</v>
      </c>
      <c r="F473">
        <v>2019</v>
      </c>
      <c r="G473">
        <v>0</v>
      </c>
      <c r="H473">
        <v>0</v>
      </c>
      <c r="I473">
        <v>0</v>
      </c>
      <c r="J473">
        <v>0</v>
      </c>
      <c r="K473">
        <v>0.11</v>
      </c>
      <c r="L473">
        <v>0.5</v>
      </c>
      <c r="M473" t="s">
        <v>1942</v>
      </c>
    </row>
    <row r="474" spans="1:13">
      <c r="A474" t="s">
        <v>1937</v>
      </c>
      <c r="B474" t="s">
        <v>2821</v>
      </c>
      <c r="C474" t="s">
        <v>2822</v>
      </c>
      <c r="D474" t="s">
        <v>1940</v>
      </c>
      <c r="E474" t="s">
        <v>2823</v>
      </c>
      <c r="F474">
        <v>2019</v>
      </c>
      <c r="G474">
        <v>0</v>
      </c>
      <c r="H474">
        <v>0</v>
      </c>
      <c r="I474">
        <v>0</v>
      </c>
      <c r="J474">
        <v>0</v>
      </c>
      <c r="K474">
        <v>0.43</v>
      </c>
      <c r="L474">
        <v>0.2</v>
      </c>
      <c r="M474" t="s">
        <v>1942</v>
      </c>
    </row>
    <row r="475" spans="1:13">
      <c r="A475" t="s">
        <v>1937</v>
      </c>
      <c r="B475" t="s">
        <v>2821</v>
      </c>
      <c r="C475" t="s">
        <v>2824</v>
      </c>
      <c r="D475" t="s">
        <v>1940</v>
      </c>
      <c r="E475" t="s">
        <v>2825</v>
      </c>
      <c r="F475">
        <v>2019</v>
      </c>
      <c r="G475">
        <v>0</v>
      </c>
      <c r="H475">
        <v>0</v>
      </c>
      <c r="I475">
        <v>0</v>
      </c>
      <c r="J475">
        <v>0</v>
      </c>
      <c r="K475">
        <v>0.43</v>
      </c>
      <c r="L475">
        <v>0.2</v>
      </c>
      <c r="M475" t="s">
        <v>1942</v>
      </c>
    </row>
    <row r="476" spans="1:13">
      <c r="A476" t="s">
        <v>1937</v>
      </c>
      <c r="B476" t="s">
        <v>2821</v>
      </c>
      <c r="C476" t="s">
        <v>2826</v>
      </c>
      <c r="D476" t="s">
        <v>1940</v>
      </c>
      <c r="E476" t="s">
        <v>2827</v>
      </c>
      <c r="F476">
        <v>2019</v>
      </c>
      <c r="G476">
        <v>0</v>
      </c>
      <c r="H476">
        <v>0</v>
      </c>
      <c r="I476">
        <v>0</v>
      </c>
      <c r="J476">
        <v>0</v>
      </c>
      <c r="K476">
        <v>0.43</v>
      </c>
      <c r="L476">
        <v>0.2</v>
      </c>
      <c r="M476" t="s">
        <v>1942</v>
      </c>
    </row>
    <row r="477" spans="1:13">
      <c r="A477" t="s">
        <v>1937</v>
      </c>
      <c r="B477" t="s">
        <v>2821</v>
      </c>
      <c r="C477" t="s">
        <v>2828</v>
      </c>
      <c r="D477" t="s">
        <v>1940</v>
      </c>
      <c r="E477" t="s">
        <v>2829</v>
      </c>
      <c r="F477">
        <v>2019</v>
      </c>
      <c r="G477">
        <v>0</v>
      </c>
      <c r="H477">
        <v>0</v>
      </c>
      <c r="I477">
        <v>0</v>
      </c>
      <c r="J477">
        <v>0</v>
      </c>
      <c r="K477">
        <v>0.43</v>
      </c>
      <c r="L477">
        <v>0.2</v>
      </c>
      <c r="M477" t="s">
        <v>1942</v>
      </c>
    </row>
    <row r="478" spans="1:13">
      <c r="A478" t="s">
        <v>1937</v>
      </c>
      <c r="B478" t="s">
        <v>1938</v>
      </c>
      <c r="C478" t="s">
        <v>2830</v>
      </c>
      <c r="D478" t="s">
        <v>1940</v>
      </c>
      <c r="E478" t="s">
        <v>2831</v>
      </c>
      <c r="F478">
        <v>2019</v>
      </c>
      <c r="G478">
        <v>0</v>
      </c>
      <c r="H478">
        <v>0</v>
      </c>
      <c r="I478">
        <v>0</v>
      </c>
      <c r="J478">
        <v>0</v>
      </c>
      <c r="K478">
        <v>0.74</v>
      </c>
      <c r="L478">
        <v>0.4</v>
      </c>
      <c r="M478" t="s">
        <v>1942</v>
      </c>
    </row>
    <row r="479" spans="1:13">
      <c r="A479" t="s">
        <v>1937</v>
      </c>
      <c r="B479" t="s">
        <v>2821</v>
      </c>
      <c r="C479" t="s">
        <v>2832</v>
      </c>
      <c r="D479" t="s">
        <v>1940</v>
      </c>
      <c r="E479" t="s">
        <v>2833</v>
      </c>
      <c r="F479">
        <v>2019</v>
      </c>
      <c r="G479">
        <v>0</v>
      </c>
      <c r="H479">
        <v>0</v>
      </c>
      <c r="I479">
        <v>0</v>
      </c>
      <c r="J479">
        <v>0</v>
      </c>
      <c r="K479">
        <v>0.33</v>
      </c>
      <c r="L479">
        <v>0.3</v>
      </c>
      <c r="M479" t="s">
        <v>1942</v>
      </c>
    </row>
    <row r="480" spans="1:13">
      <c r="A480" t="s">
        <v>1937</v>
      </c>
      <c r="B480" t="s">
        <v>2821</v>
      </c>
      <c r="C480" t="s">
        <v>2834</v>
      </c>
      <c r="D480" t="s">
        <v>1940</v>
      </c>
      <c r="E480" t="s">
        <v>4994</v>
      </c>
      <c r="F480">
        <v>2019</v>
      </c>
      <c r="G480">
        <v>0</v>
      </c>
      <c r="H480">
        <v>0</v>
      </c>
      <c r="I480">
        <v>0</v>
      </c>
      <c r="J480">
        <v>0</v>
      </c>
      <c r="K480">
        <v>0.43</v>
      </c>
      <c r="L480">
        <v>0.2</v>
      </c>
      <c r="M480" t="s">
        <v>1942</v>
      </c>
    </row>
    <row r="481" spans="1:13">
      <c r="A481" t="s">
        <v>1937</v>
      </c>
      <c r="B481" t="s">
        <v>2821</v>
      </c>
      <c r="C481" t="s">
        <v>2835</v>
      </c>
      <c r="D481" t="s">
        <v>1940</v>
      </c>
      <c r="E481" t="s">
        <v>2836</v>
      </c>
      <c r="F481">
        <v>2019</v>
      </c>
      <c r="G481">
        <v>0</v>
      </c>
      <c r="H481">
        <v>0</v>
      </c>
      <c r="I481">
        <v>0</v>
      </c>
      <c r="J481">
        <v>0</v>
      </c>
      <c r="K481">
        <v>0.32</v>
      </c>
      <c r="L481">
        <v>0.5</v>
      </c>
      <c r="M481" t="s">
        <v>1942</v>
      </c>
    </row>
    <row r="482" spans="1:13">
      <c r="A482" t="s">
        <v>1937</v>
      </c>
      <c r="B482" t="s">
        <v>2821</v>
      </c>
      <c r="C482" t="s">
        <v>2837</v>
      </c>
      <c r="D482" t="s">
        <v>1940</v>
      </c>
      <c r="E482" t="s">
        <v>2838</v>
      </c>
      <c r="F482">
        <v>2019</v>
      </c>
      <c r="G482">
        <v>0</v>
      </c>
      <c r="H482">
        <v>0</v>
      </c>
      <c r="I482">
        <v>0</v>
      </c>
      <c r="J482">
        <v>0</v>
      </c>
      <c r="K482">
        <v>0.43</v>
      </c>
      <c r="L482">
        <v>0.2</v>
      </c>
      <c r="M482" t="s">
        <v>1942</v>
      </c>
    </row>
    <row r="483" spans="1:13">
      <c r="A483" t="s">
        <v>1937</v>
      </c>
      <c r="B483" t="s">
        <v>2821</v>
      </c>
      <c r="C483" t="s">
        <v>2839</v>
      </c>
      <c r="D483" t="s">
        <v>1940</v>
      </c>
      <c r="E483" t="s">
        <v>2840</v>
      </c>
      <c r="F483">
        <v>2019</v>
      </c>
      <c r="G483">
        <v>0</v>
      </c>
      <c r="H483">
        <v>0</v>
      </c>
      <c r="I483">
        <v>0</v>
      </c>
      <c r="J483">
        <v>0</v>
      </c>
      <c r="K483">
        <v>0.33</v>
      </c>
      <c r="L483">
        <v>0.3</v>
      </c>
      <c r="M483" t="s">
        <v>1942</v>
      </c>
    </row>
    <row r="484" spans="1:13">
      <c r="A484" t="s">
        <v>1937</v>
      </c>
      <c r="B484" t="s">
        <v>2821</v>
      </c>
      <c r="C484" t="s">
        <v>2841</v>
      </c>
      <c r="D484" t="s">
        <v>1940</v>
      </c>
      <c r="E484" t="s">
        <v>2842</v>
      </c>
      <c r="F484">
        <v>2019</v>
      </c>
      <c r="G484">
        <v>0</v>
      </c>
      <c r="H484">
        <v>0</v>
      </c>
      <c r="I484">
        <v>0</v>
      </c>
      <c r="J484">
        <v>0</v>
      </c>
      <c r="K484">
        <v>0.43</v>
      </c>
      <c r="L484">
        <v>0.2</v>
      </c>
      <c r="M484" t="s">
        <v>1942</v>
      </c>
    </row>
    <row r="485" spans="1:13">
      <c r="A485" t="s">
        <v>1937</v>
      </c>
      <c r="B485" t="s">
        <v>2821</v>
      </c>
      <c r="C485" t="s">
        <v>2843</v>
      </c>
      <c r="D485" t="s">
        <v>1940</v>
      </c>
      <c r="E485" t="s">
        <v>2844</v>
      </c>
      <c r="F485">
        <v>2019</v>
      </c>
      <c r="G485">
        <v>0</v>
      </c>
      <c r="H485">
        <v>0</v>
      </c>
      <c r="I485">
        <v>0</v>
      </c>
      <c r="J485">
        <v>0</v>
      </c>
      <c r="K485">
        <v>0.43</v>
      </c>
      <c r="L485">
        <v>0.2</v>
      </c>
      <c r="M485" t="s">
        <v>1942</v>
      </c>
    </row>
    <row r="486" spans="1:13">
      <c r="A486" t="s">
        <v>1937</v>
      </c>
      <c r="B486" t="s">
        <v>2821</v>
      </c>
      <c r="C486" t="s">
        <v>2845</v>
      </c>
      <c r="D486" t="s">
        <v>1940</v>
      </c>
      <c r="E486" t="s">
        <v>2846</v>
      </c>
      <c r="F486">
        <v>2019</v>
      </c>
      <c r="G486">
        <v>0</v>
      </c>
      <c r="H486">
        <v>0</v>
      </c>
      <c r="I486">
        <v>0</v>
      </c>
      <c r="J486">
        <v>0</v>
      </c>
      <c r="K486">
        <v>0.26</v>
      </c>
      <c r="L486">
        <v>0.5</v>
      </c>
      <c r="M486" t="s">
        <v>1942</v>
      </c>
    </row>
    <row r="487" spans="1:13">
      <c r="A487" t="s">
        <v>1937</v>
      </c>
      <c r="B487" t="s">
        <v>2821</v>
      </c>
      <c r="C487" t="s">
        <v>2847</v>
      </c>
      <c r="D487" t="s">
        <v>1940</v>
      </c>
      <c r="E487" t="s">
        <v>2848</v>
      </c>
      <c r="F487">
        <v>2019</v>
      </c>
      <c r="G487">
        <v>0</v>
      </c>
      <c r="H487">
        <v>0</v>
      </c>
      <c r="I487">
        <v>0</v>
      </c>
      <c r="J487">
        <v>0</v>
      </c>
      <c r="K487">
        <v>0.33</v>
      </c>
      <c r="L487">
        <v>0.3</v>
      </c>
      <c r="M487" t="s">
        <v>1942</v>
      </c>
    </row>
    <row r="488" spans="1:13">
      <c r="A488" t="s">
        <v>1937</v>
      </c>
      <c r="B488" t="s">
        <v>2821</v>
      </c>
      <c r="C488" t="s">
        <v>2849</v>
      </c>
      <c r="D488" t="s">
        <v>1940</v>
      </c>
      <c r="E488" t="s">
        <v>2850</v>
      </c>
      <c r="F488">
        <v>2019</v>
      </c>
      <c r="G488">
        <v>0</v>
      </c>
      <c r="H488">
        <v>0</v>
      </c>
      <c r="I488">
        <v>0</v>
      </c>
      <c r="J488">
        <v>0</v>
      </c>
      <c r="K488">
        <v>0.33</v>
      </c>
      <c r="L488">
        <v>0.3</v>
      </c>
      <c r="M488" t="s">
        <v>1942</v>
      </c>
    </row>
    <row r="489" spans="1:13">
      <c r="A489" t="s">
        <v>1937</v>
      </c>
      <c r="B489" t="s">
        <v>2821</v>
      </c>
      <c r="C489" t="s">
        <v>2851</v>
      </c>
      <c r="D489" t="s">
        <v>1940</v>
      </c>
      <c r="E489" t="s">
        <v>2852</v>
      </c>
      <c r="F489">
        <v>2019</v>
      </c>
      <c r="G489">
        <v>0</v>
      </c>
      <c r="H489">
        <v>0</v>
      </c>
      <c r="I489">
        <v>0</v>
      </c>
      <c r="J489">
        <v>0</v>
      </c>
      <c r="K489">
        <v>0.26</v>
      </c>
      <c r="L489">
        <v>0.5</v>
      </c>
      <c r="M489" t="s">
        <v>1942</v>
      </c>
    </row>
    <row r="490" spans="1:13">
      <c r="A490" t="s">
        <v>1937</v>
      </c>
      <c r="B490" t="s">
        <v>2821</v>
      </c>
      <c r="C490" t="s">
        <v>2853</v>
      </c>
      <c r="D490" t="s">
        <v>1940</v>
      </c>
      <c r="E490" t="s">
        <v>2854</v>
      </c>
      <c r="F490">
        <v>2019</v>
      </c>
      <c r="G490">
        <v>0</v>
      </c>
      <c r="H490">
        <v>0</v>
      </c>
      <c r="I490">
        <v>0</v>
      </c>
      <c r="J490">
        <v>0</v>
      </c>
      <c r="K490">
        <v>0.26</v>
      </c>
      <c r="L490">
        <v>0.6</v>
      </c>
      <c r="M490" t="s">
        <v>1942</v>
      </c>
    </row>
    <row r="491" spans="1:13">
      <c r="A491" t="s">
        <v>1937</v>
      </c>
      <c r="B491" t="s">
        <v>2821</v>
      </c>
      <c r="C491" t="s">
        <v>2855</v>
      </c>
      <c r="D491" t="s">
        <v>1940</v>
      </c>
      <c r="E491" t="s">
        <v>2856</v>
      </c>
      <c r="F491">
        <v>2019</v>
      </c>
      <c r="G491">
        <v>0</v>
      </c>
      <c r="H491">
        <v>0</v>
      </c>
      <c r="I491">
        <v>0</v>
      </c>
      <c r="J491">
        <v>0</v>
      </c>
      <c r="K491">
        <v>0.2</v>
      </c>
      <c r="L491">
        <v>0.9</v>
      </c>
      <c r="M491" t="s">
        <v>1942</v>
      </c>
    </row>
    <row r="492" spans="1:13">
      <c r="A492" t="s">
        <v>1937</v>
      </c>
      <c r="B492" t="s">
        <v>2821</v>
      </c>
      <c r="C492" t="s">
        <v>2857</v>
      </c>
      <c r="D492" t="s">
        <v>1940</v>
      </c>
      <c r="E492" t="s">
        <v>2858</v>
      </c>
      <c r="F492">
        <v>2019</v>
      </c>
      <c r="G492">
        <v>0</v>
      </c>
      <c r="H492">
        <v>0</v>
      </c>
      <c r="I492">
        <v>0</v>
      </c>
      <c r="J492">
        <v>0</v>
      </c>
      <c r="K492">
        <v>0.63</v>
      </c>
      <c r="L492">
        <v>0.8</v>
      </c>
      <c r="M492" t="s">
        <v>1942</v>
      </c>
    </row>
    <row r="493" spans="1:13">
      <c r="A493" t="s">
        <v>1937</v>
      </c>
      <c r="B493" t="s">
        <v>2821</v>
      </c>
      <c r="C493" t="s">
        <v>2859</v>
      </c>
      <c r="D493" t="s">
        <v>1940</v>
      </c>
      <c r="E493" t="s">
        <v>2860</v>
      </c>
      <c r="F493">
        <v>2019</v>
      </c>
      <c r="G493">
        <v>0</v>
      </c>
      <c r="H493">
        <v>0</v>
      </c>
      <c r="I493">
        <v>0</v>
      </c>
      <c r="J493">
        <v>0</v>
      </c>
      <c r="K493">
        <v>0.43</v>
      </c>
      <c r="L493">
        <v>0.2</v>
      </c>
      <c r="M493" t="s">
        <v>1942</v>
      </c>
    </row>
    <row r="494" spans="1:13">
      <c r="A494" t="s">
        <v>1937</v>
      </c>
      <c r="B494" t="s">
        <v>2821</v>
      </c>
      <c r="C494" t="s">
        <v>2861</v>
      </c>
      <c r="D494" t="s">
        <v>1940</v>
      </c>
      <c r="E494" t="s">
        <v>2862</v>
      </c>
      <c r="F494">
        <v>2019</v>
      </c>
      <c r="G494">
        <v>0</v>
      </c>
      <c r="H494">
        <v>0</v>
      </c>
      <c r="I494">
        <v>0</v>
      </c>
      <c r="J494">
        <v>0</v>
      </c>
      <c r="K494">
        <v>0.43</v>
      </c>
      <c r="L494">
        <v>0.2</v>
      </c>
      <c r="M494" t="s">
        <v>1942</v>
      </c>
    </row>
    <row r="495" spans="1:13">
      <c r="A495" t="s">
        <v>1937</v>
      </c>
      <c r="B495" t="s">
        <v>2821</v>
      </c>
      <c r="C495" t="s">
        <v>2863</v>
      </c>
      <c r="D495" t="s">
        <v>1940</v>
      </c>
      <c r="E495" t="s">
        <v>2864</v>
      </c>
      <c r="F495">
        <v>2019</v>
      </c>
      <c r="G495">
        <v>0</v>
      </c>
      <c r="H495">
        <v>0</v>
      </c>
      <c r="I495">
        <v>0</v>
      </c>
      <c r="J495">
        <v>0</v>
      </c>
      <c r="K495">
        <v>0.43</v>
      </c>
      <c r="L495">
        <v>0.2</v>
      </c>
      <c r="M495" t="s">
        <v>1942</v>
      </c>
    </row>
    <row r="496" spans="1:13">
      <c r="A496" t="s">
        <v>1937</v>
      </c>
      <c r="B496" t="s">
        <v>2821</v>
      </c>
      <c r="C496" t="s">
        <v>2865</v>
      </c>
      <c r="D496" t="s">
        <v>1940</v>
      </c>
      <c r="E496" t="s">
        <v>2866</v>
      </c>
      <c r="F496">
        <v>2019</v>
      </c>
      <c r="G496">
        <v>0</v>
      </c>
      <c r="H496">
        <v>0</v>
      </c>
      <c r="I496">
        <v>0</v>
      </c>
      <c r="J496">
        <v>0</v>
      </c>
      <c r="K496">
        <v>0.63</v>
      </c>
      <c r="L496">
        <v>0.8</v>
      </c>
      <c r="M496" t="s">
        <v>1942</v>
      </c>
    </row>
    <row r="497" spans="1:13">
      <c r="A497" t="s">
        <v>1937</v>
      </c>
      <c r="B497" t="s">
        <v>2821</v>
      </c>
      <c r="C497" t="s">
        <v>2867</v>
      </c>
      <c r="D497" t="s">
        <v>1940</v>
      </c>
      <c r="E497" t="s">
        <v>2868</v>
      </c>
      <c r="F497">
        <v>2019</v>
      </c>
      <c r="G497">
        <v>0</v>
      </c>
      <c r="H497">
        <v>0</v>
      </c>
      <c r="I497">
        <v>0</v>
      </c>
      <c r="J497">
        <v>0</v>
      </c>
      <c r="K497">
        <v>0.43</v>
      </c>
      <c r="L497">
        <v>0.2</v>
      </c>
      <c r="M497" t="s">
        <v>1942</v>
      </c>
    </row>
    <row r="498" spans="1:13">
      <c r="A498" t="s">
        <v>1937</v>
      </c>
      <c r="B498" t="s">
        <v>2821</v>
      </c>
      <c r="C498" t="s">
        <v>2869</v>
      </c>
      <c r="D498" t="s">
        <v>1940</v>
      </c>
      <c r="E498" t="s">
        <v>2870</v>
      </c>
      <c r="F498">
        <v>2019</v>
      </c>
      <c r="G498">
        <v>0</v>
      </c>
      <c r="H498">
        <v>0</v>
      </c>
      <c r="I498">
        <v>0</v>
      </c>
      <c r="J498">
        <v>0</v>
      </c>
      <c r="K498">
        <v>0.43</v>
      </c>
      <c r="L498">
        <v>0.2</v>
      </c>
      <c r="M498" t="s">
        <v>1942</v>
      </c>
    </row>
    <row r="499" spans="1:13">
      <c r="A499" t="s">
        <v>1937</v>
      </c>
      <c r="B499" t="s">
        <v>2821</v>
      </c>
      <c r="C499" t="s">
        <v>2871</v>
      </c>
      <c r="D499" t="s">
        <v>1940</v>
      </c>
      <c r="E499" t="s">
        <v>2872</v>
      </c>
      <c r="F499">
        <v>2019</v>
      </c>
      <c r="G499">
        <v>0</v>
      </c>
      <c r="H499">
        <v>0</v>
      </c>
      <c r="I499">
        <v>0</v>
      </c>
      <c r="J499">
        <v>0</v>
      </c>
      <c r="K499">
        <v>0.12</v>
      </c>
      <c r="L499">
        <v>0.4</v>
      </c>
      <c r="M499" t="s">
        <v>1942</v>
      </c>
    </row>
    <row r="500" spans="1:13">
      <c r="A500" t="s">
        <v>1937</v>
      </c>
      <c r="B500" t="s">
        <v>2821</v>
      </c>
      <c r="C500" t="s">
        <v>2873</v>
      </c>
      <c r="D500" t="s">
        <v>1940</v>
      </c>
      <c r="E500" t="s">
        <v>2874</v>
      </c>
      <c r="F500">
        <v>2019</v>
      </c>
      <c r="G500">
        <v>0</v>
      </c>
      <c r="H500">
        <v>0</v>
      </c>
      <c r="I500">
        <v>0</v>
      </c>
      <c r="J500">
        <v>0</v>
      </c>
      <c r="K500">
        <v>0.12</v>
      </c>
      <c r="L500">
        <v>0.4</v>
      </c>
      <c r="M500" t="s">
        <v>1942</v>
      </c>
    </row>
    <row r="501" spans="1:13">
      <c r="A501" t="s">
        <v>1937</v>
      </c>
      <c r="B501" t="s">
        <v>2821</v>
      </c>
      <c r="C501" t="s">
        <v>2875</v>
      </c>
      <c r="D501" t="s">
        <v>1940</v>
      </c>
      <c r="E501" t="s">
        <v>2876</v>
      </c>
      <c r="F501">
        <v>2019</v>
      </c>
      <c r="G501">
        <v>0</v>
      </c>
      <c r="H501">
        <v>0</v>
      </c>
      <c r="I501">
        <v>0</v>
      </c>
      <c r="J501">
        <v>0</v>
      </c>
      <c r="K501">
        <v>0.12</v>
      </c>
      <c r="L501">
        <v>0.4</v>
      </c>
      <c r="M501" t="s">
        <v>1942</v>
      </c>
    </row>
    <row r="502" spans="1:13">
      <c r="A502" t="s">
        <v>1937</v>
      </c>
      <c r="B502" t="s">
        <v>2821</v>
      </c>
      <c r="C502" t="s">
        <v>2877</v>
      </c>
      <c r="D502" t="s">
        <v>1940</v>
      </c>
      <c r="E502" t="s">
        <v>2878</v>
      </c>
      <c r="F502">
        <v>2019</v>
      </c>
      <c r="G502">
        <v>0</v>
      </c>
      <c r="H502">
        <v>0</v>
      </c>
      <c r="I502">
        <v>0</v>
      </c>
      <c r="J502">
        <v>0</v>
      </c>
      <c r="K502">
        <v>0.12</v>
      </c>
      <c r="L502">
        <v>0.4</v>
      </c>
      <c r="M502" t="s">
        <v>1942</v>
      </c>
    </row>
    <row r="503" spans="1:13">
      <c r="A503" t="s">
        <v>1937</v>
      </c>
      <c r="B503" t="s">
        <v>2821</v>
      </c>
      <c r="C503" t="s">
        <v>2879</v>
      </c>
      <c r="D503" t="s">
        <v>1940</v>
      </c>
      <c r="E503" t="s">
        <v>2880</v>
      </c>
      <c r="F503">
        <v>2019</v>
      </c>
      <c r="G503">
        <v>0</v>
      </c>
      <c r="H503">
        <v>0</v>
      </c>
      <c r="I503">
        <v>0</v>
      </c>
      <c r="J503">
        <v>0</v>
      </c>
      <c r="K503">
        <v>0.12</v>
      </c>
      <c r="L503">
        <v>0.4</v>
      </c>
      <c r="M503" t="s">
        <v>1942</v>
      </c>
    </row>
    <row r="504" spans="1:13">
      <c r="A504" t="s">
        <v>1937</v>
      </c>
      <c r="B504" t="s">
        <v>2821</v>
      </c>
      <c r="C504" t="s">
        <v>2881</v>
      </c>
      <c r="D504" t="s">
        <v>1940</v>
      </c>
      <c r="E504" t="s">
        <v>2882</v>
      </c>
      <c r="F504">
        <v>2019</v>
      </c>
      <c r="G504">
        <v>0</v>
      </c>
      <c r="H504">
        <v>0</v>
      </c>
      <c r="I504">
        <v>0</v>
      </c>
      <c r="J504">
        <v>0</v>
      </c>
      <c r="K504">
        <v>0.12</v>
      </c>
      <c r="L504">
        <v>0.4</v>
      </c>
      <c r="M504" t="s">
        <v>1942</v>
      </c>
    </row>
    <row r="505" spans="1:13">
      <c r="A505" t="s">
        <v>1937</v>
      </c>
      <c r="B505" t="s">
        <v>2821</v>
      </c>
      <c r="C505" t="s">
        <v>2883</v>
      </c>
      <c r="D505" t="s">
        <v>1940</v>
      </c>
      <c r="E505" t="s">
        <v>2884</v>
      </c>
      <c r="F505">
        <v>2019</v>
      </c>
      <c r="G505">
        <v>0</v>
      </c>
      <c r="H505">
        <v>0</v>
      </c>
      <c r="I505">
        <v>0</v>
      </c>
      <c r="J505">
        <v>0</v>
      </c>
      <c r="K505">
        <v>0.12</v>
      </c>
      <c r="L505">
        <v>0.4</v>
      </c>
      <c r="M505" t="s">
        <v>1942</v>
      </c>
    </row>
    <row r="506" spans="1:13">
      <c r="A506" t="s">
        <v>1937</v>
      </c>
      <c r="B506" t="s">
        <v>2821</v>
      </c>
      <c r="C506" t="s">
        <v>2885</v>
      </c>
      <c r="D506" t="s">
        <v>1940</v>
      </c>
      <c r="E506" t="s">
        <v>2886</v>
      </c>
      <c r="F506">
        <v>2019</v>
      </c>
      <c r="G506">
        <v>0</v>
      </c>
      <c r="H506">
        <v>0</v>
      </c>
      <c r="I506">
        <v>0</v>
      </c>
      <c r="J506">
        <v>0</v>
      </c>
      <c r="K506">
        <v>0.12</v>
      </c>
      <c r="L506">
        <v>0.4</v>
      </c>
      <c r="M506" t="s">
        <v>1942</v>
      </c>
    </row>
    <row r="507" spans="1:13">
      <c r="A507" t="s">
        <v>1937</v>
      </c>
      <c r="B507" t="s">
        <v>2821</v>
      </c>
      <c r="C507" t="s">
        <v>2887</v>
      </c>
      <c r="D507" t="s">
        <v>1940</v>
      </c>
      <c r="E507" t="s">
        <v>2888</v>
      </c>
      <c r="F507">
        <v>2019</v>
      </c>
      <c r="G507">
        <v>0</v>
      </c>
      <c r="H507">
        <v>0</v>
      </c>
      <c r="I507">
        <v>0</v>
      </c>
      <c r="J507">
        <v>0</v>
      </c>
      <c r="K507">
        <v>0.12</v>
      </c>
      <c r="L507">
        <v>0.4</v>
      </c>
      <c r="M507" t="s">
        <v>1942</v>
      </c>
    </row>
    <row r="508" spans="1:13">
      <c r="A508" t="s">
        <v>1937</v>
      </c>
      <c r="B508" t="s">
        <v>2821</v>
      </c>
      <c r="C508" t="s">
        <v>2889</v>
      </c>
      <c r="D508" t="s">
        <v>1940</v>
      </c>
      <c r="E508" t="s">
        <v>4995</v>
      </c>
      <c r="F508">
        <v>2019</v>
      </c>
      <c r="G508">
        <v>0</v>
      </c>
      <c r="H508">
        <v>0</v>
      </c>
      <c r="I508">
        <v>0</v>
      </c>
      <c r="J508">
        <v>0</v>
      </c>
      <c r="K508">
        <v>0.12</v>
      </c>
      <c r="L508">
        <v>0.4</v>
      </c>
      <c r="M508" t="s">
        <v>1942</v>
      </c>
    </row>
    <row r="509" spans="1:13">
      <c r="A509" t="s">
        <v>1937</v>
      </c>
      <c r="B509" t="s">
        <v>2821</v>
      </c>
      <c r="C509" t="s">
        <v>2890</v>
      </c>
      <c r="D509" t="s">
        <v>1940</v>
      </c>
      <c r="E509" t="s">
        <v>2891</v>
      </c>
      <c r="F509">
        <v>2019</v>
      </c>
      <c r="G509">
        <v>0</v>
      </c>
      <c r="H509">
        <v>0</v>
      </c>
      <c r="I509">
        <v>0</v>
      </c>
      <c r="J509">
        <v>0</v>
      </c>
      <c r="K509">
        <v>0.12</v>
      </c>
      <c r="L509">
        <v>0.4</v>
      </c>
      <c r="M509" t="s">
        <v>1942</v>
      </c>
    </row>
    <row r="510" spans="1:13">
      <c r="A510" t="s">
        <v>1937</v>
      </c>
      <c r="B510" t="s">
        <v>2821</v>
      </c>
      <c r="C510" t="s">
        <v>2892</v>
      </c>
      <c r="D510" t="s">
        <v>1940</v>
      </c>
      <c r="E510" t="s">
        <v>2893</v>
      </c>
      <c r="F510">
        <v>2019</v>
      </c>
      <c r="G510">
        <v>0</v>
      </c>
      <c r="H510">
        <v>0</v>
      </c>
      <c r="I510">
        <v>0</v>
      </c>
      <c r="J510">
        <v>0</v>
      </c>
      <c r="K510">
        <v>0.12</v>
      </c>
      <c r="L510">
        <v>0.4</v>
      </c>
      <c r="M510" t="s">
        <v>1942</v>
      </c>
    </row>
    <row r="511" spans="1:13">
      <c r="A511" t="s">
        <v>1937</v>
      </c>
      <c r="B511" t="s">
        <v>2821</v>
      </c>
      <c r="C511" t="s">
        <v>2894</v>
      </c>
      <c r="D511" t="s">
        <v>1940</v>
      </c>
      <c r="E511" t="s">
        <v>2895</v>
      </c>
      <c r="F511">
        <v>2019</v>
      </c>
      <c r="G511">
        <v>0</v>
      </c>
      <c r="H511">
        <v>0</v>
      </c>
      <c r="I511">
        <v>0</v>
      </c>
      <c r="J511">
        <v>0</v>
      </c>
      <c r="K511">
        <v>0.12</v>
      </c>
      <c r="L511">
        <v>0.4</v>
      </c>
      <c r="M511" t="s">
        <v>1942</v>
      </c>
    </row>
    <row r="512" spans="1:13">
      <c r="A512" t="s">
        <v>1937</v>
      </c>
      <c r="B512" t="s">
        <v>2784</v>
      </c>
      <c r="C512" t="s">
        <v>2896</v>
      </c>
      <c r="D512" t="s">
        <v>1940</v>
      </c>
      <c r="E512" t="s">
        <v>2897</v>
      </c>
      <c r="F512">
        <v>2019</v>
      </c>
      <c r="G512">
        <v>0</v>
      </c>
      <c r="H512">
        <v>0</v>
      </c>
      <c r="I512">
        <v>0</v>
      </c>
      <c r="J512">
        <v>0</v>
      </c>
      <c r="K512">
        <v>0.21</v>
      </c>
      <c r="L512">
        <v>0.8</v>
      </c>
      <c r="M512" t="s">
        <v>1942</v>
      </c>
    </row>
    <row r="513" spans="1:13">
      <c r="A513" t="s">
        <v>1937</v>
      </c>
      <c r="B513" t="s">
        <v>2784</v>
      </c>
      <c r="C513" t="s">
        <v>2898</v>
      </c>
      <c r="D513" t="s">
        <v>1940</v>
      </c>
      <c r="E513" t="s">
        <v>2899</v>
      </c>
      <c r="F513">
        <v>2019</v>
      </c>
      <c r="G513">
        <v>0</v>
      </c>
      <c r="H513">
        <v>0</v>
      </c>
      <c r="I513">
        <v>0</v>
      </c>
      <c r="J513">
        <v>0</v>
      </c>
      <c r="K513">
        <v>0.21</v>
      </c>
      <c r="L513">
        <v>0.8</v>
      </c>
      <c r="M513" t="s">
        <v>1942</v>
      </c>
    </row>
    <row r="514" spans="1:13">
      <c r="A514" t="s">
        <v>1937</v>
      </c>
      <c r="B514" t="s">
        <v>2784</v>
      </c>
      <c r="C514" t="s">
        <v>2900</v>
      </c>
      <c r="D514" t="s">
        <v>1940</v>
      </c>
      <c r="E514" t="s">
        <v>2901</v>
      </c>
      <c r="F514">
        <v>2019</v>
      </c>
      <c r="G514">
        <v>0</v>
      </c>
      <c r="H514">
        <v>0</v>
      </c>
      <c r="I514">
        <v>0</v>
      </c>
      <c r="J514">
        <v>0</v>
      </c>
      <c r="K514">
        <v>0.21</v>
      </c>
      <c r="L514">
        <v>0.8</v>
      </c>
      <c r="M514" t="s">
        <v>1942</v>
      </c>
    </row>
    <row r="515" spans="1:13">
      <c r="A515" t="s">
        <v>1937</v>
      </c>
      <c r="B515" t="s">
        <v>2784</v>
      </c>
      <c r="C515" t="s">
        <v>2902</v>
      </c>
      <c r="D515" t="s">
        <v>1940</v>
      </c>
      <c r="E515" t="s">
        <v>2903</v>
      </c>
      <c r="F515">
        <v>2019</v>
      </c>
      <c r="G515">
        <v>0</v>
      </c>
      <c r="H515">
        <v>0</v>
      </c>
      <c r="I515">
        <v>0</v>
      </c>
      <c r="J515">
        <v>0</v>
      </c>
      <c r="K515">
        <v>0.21</v>
      </c>
      <c r="L515">
        <v>0.8</v>
      </c>
      <c r="M515" t="s">
        <v>1942</v>
      </c>
    </row>
    <row r="516" spans="1:13">
      <c r="A516" t="s">
        <v>1937</v>
      </c>
      <c r="B516" t="s">
        <v>2784</v>
      </c>
      <c r="C516" t="s">
        <v>2904</v>
      </c>
      <c r="D516" t="s">
        <v>1940</v>
      </c>
      <c r="E516" t="s">
        <v>4996</v>
      </c>
      <c r="F516">
        <v>2019</v>
      </c>
      <c r="G516">
        <v>0</v>
      </c>
      <c r="H516">
        <v>0</v>
      </c>
      <c r="I516">
        <v>0</v>
      </c>
      <c r="J516">
        <v>0</v>
      </c>
      <c r="K516">
        <v>0.21</v>
      </c>
      <c r="L516">
        <v>0.8</v>
      </c>
      <c r="M516" t="s">
        <v>1942</v>
      </c>
    </row>
    <row r="517" spans="1:13">
      <c r="A517" t="s">
        <v>1937</v>
      </c>
      <c r="B517" t="s">
        <v>2784</v>
      </c>
      <c r="C517" t="s">
        <v>2905</v>
      </c>
      <c r="D517" t="s">
        <v>1940</v>
      </c>
      <c r="E517" t="s">
        <v>4997</v>
      </c>
      <c r="F517">
        <v>2019</v>
      </c>
      <c r="G517">
        <v>0</v>
      </c>
      <c r="H517">
        <v>0</v>
      </c>
      <c r="I517">
        <v>0</v>
      </c>
      <c r="J517">
        <v>0</v>
      </c>
      <c r="K517">
        <v>0.21</v>
      </c>
      <c r="L517">
        <v>0.8</v>
      </c>
      <c r="M517" t="s">
        <v>1942</v>
      </c>
    </row>
    <row r="518" spans="1:13">
      <c r="A518" t="s">
        <v>1937</v>
      </c>
      <c r="B518" t="s">
        <v>2784</v>
      </c>
      <c r="C518" t="s">
        <v>2906</v>
      </c>
      <c r="D518" t="s">
        <v>1940</v>
      </c>
      <c r="E518" t="s">
        <v>2907</v>
      </c>
      <c r="F518">
        <v>2019</v>
      </c>
      <c r="G518">
        <v>0</v>
      </c>
      <c r="H518">
        <v>0</v>
      </c>
      <c r="I518">
        <v>0</v>
      </c>
      <c r="J518">
        <v>0</v>
      </c>
      <c r="K518">
        <v>0.21</v>
      </c>
      <c r="L518">
        <v>0.8</v>
      </c>
      <c r="M518" t="s">
        <v>1942</v>
      </c>
    </row>
    <row r="519" spans="1:13">
      <c r="A519" t="s">
        <v>1937</v>
      </c>
      <c r="B519" t="s">
        <v>2784</v>
      </c>
      <c r="C519" t="s">
        <v>2908</v>
      </c>
      <c r="D519" t="s">
        <v>1940</v>
      </c>
      <c r="E519" t="s">
        <v>2909</v>
      </c>
      <c r="F519">
        <v>2019</v>
      </c>
      <c r="G519">
        <v>0</v>
      </c>
      <c r="H519">
        <v>0</v>
      </c>
      <c r="I519">
        <v>0</v>
      </c>
      <c r="J519">
        <v>0</v>
      </c>
      <c r="K519">
        <v>0.21</v>
      </c>
      <c r="L519">
        <v>0.8</v>
      </c>
      <c r="M519" t="s">
        <v>1942</v>
      </c>
    </row>
    <row r="520" spans="1:13">
      <c r="A520" t="s">
        <v>1937</v>
      </c>
      <c r="B520" t="s">
        <v>2784</v>
      </c>
      <c r="C520" t="s">
        <v>2910</v>
      </c>
      <c r="D520" t="s">
        <v>1940</v>
      </c>
      <c r="E520" t="s">
        <v>2911</v>
      </c>
      <c r="F520">
        <v>2019</v>
      </c>
      <c r="G520">
        <v>0</v>
      </c>
      <c r="H520">
        <v>0</v>
      </c>
      <c r="I520">
        <v>0</v>
      </c>
      <c r="J520">
        <v>0</v>
      </c>
      <c r="K520">
        <v>0.21</v>
      </c>
      <c r="L520">
        <v>0.8</v>
      </c>
      <c r="M520" t="s">
        <v>1942</v>
      </c>
    </row>
    <row r="521" spans="1:13">
      <c r="A521" t="s">
        <v>1937</v>
      </c>
      <c r="B521" t="s">
        <v>2271</v>
      </c>
      <c r="C521" t="s">
        <v>2912</v>
      </c>
      <c r="D521" t="s">
        <v>1940</v>
      </c>
      <c r="E521" t="s">
        <v>2913</v>
      </c>
      <c r="F521">
        <v>2019</v>
      </c>
      <c r="G521">
        <v>0</v>
      </c>
      <c r="H521">
        <v>0</v>
      </c>
      <c r="I521">
        <v>0</v>
      </c>
      <c r="J521">
        <v>0</v>
      </c>
      <c r="K521">
        <v>0.13</v>
      </c>
      <c r="L521">
        <v>0.4</v>
      </c>
      <c r="M521" t="s">
        <v>1942</v>
      </c>
    </row>
    <row r="522" spans="1:13">
      <c r="A522" t="s">
        <v>1937</v>
      </c>
      <c r="B522" t="s">
        <v>2271</v>
      </c>
      <c r="C522" t="s">
        <v>2914</v>
      </c>
      <c r="D522" t="s">
        <v>1940</v>
      </c>
      <c r="E522" t="s">
        <v>2915</v>
      </c>
      <c r="F522">
        <v>2019</v>
      </c>
      <c r="G522">
        <v>0</v>
      </c>
      <c r="H522">
        <v>0</v>
      </c>
      <c r="I522">
        <v>0</v>
      </c>
      <c r="J522">
        <v>0</v>
      </c>
      <c r="K522">
        <v>0.11</v>
      </c>
      <c r="L522">
        <v>0.3</v>
      </c>
      <c r="M522" t="s">
        <v>1942</v>
      </c>
    </row>
    <row r="523" spans="1:13">
      <c r="A523" t="s">
        <v>1937</v>
      </c>
      <c r="B523" t="s">
        <v>2271</v>
      </c>
      <c r="C523" t="s">
        <v>2916</v>
      </c>
      <c r="D523" t="s">
        <v>1940</v>
      </c>
      <c r="E523" t="s">
        <v>2917</v>
      </c>
      <c r="F523">
        <v>2019</v>
      </c>
      <c r="G523">
        <v>0</v>
      </c>
      <c r="H523">
        <v>0</v>
      </c>
      <c r="I523">
        <v>0</v>
      </c>
      <c r="J523">
        <v>0</v>
      </c>
      <c r="K523">
        <v>0.13</v>
      </c>
      <c r="L523">
        <v>0.4</v>
      </c>
      <c r="M523" t="s">
        <v>1942</v>
      </c>
    </row>
    <row r="524" spans="1:13">
      <c r="A524" t="s">
        <v>1937</v>
      </c>
      <c r="B524" t="s">
        <v>2271</v>
      </c>
      <c r="C524" t="s">
        <v>2918</v>
      </c>
      <c r="D524" t="s">
        <v>1940</v>
      </c>
      <c r="E524" t="s">
        <v>2919</v>
      </c>
      <c r="F524">
        <v>2019</v>
      </c>
      <c r="G524">
        <v>0</v>
      </c>
      <c r="H524">
        <v>0</v>
      </c>
      <c r="I524">
        <v>0</v>
      </c>
      <c r="J524">
        <v>0</v>
      </c>
      <c r="K524">
        <v>0.13</v>
      </c>
      <c r="L524">
        <v>0.4</v>
      </c>
      <c r="M524" t="s">
        <v>1942</v>
      </c>
    </row>
    <row r="525" spans="1:13">
      <c r="A525" t="s">
        <v>1937</v>
      </c>
      <c r="B525" t="s">
        <v>2271</v>
      </c>
      <c r="C525" t="s">
        <v>2920</v>
      </c>
      <c r="D525" t="s">
        <v>1940</v>
      </c>
      <c r="E525" t="s">
        <v>2921</v>
      </c>
      <c r="F525">
        <v>2019</v>
      </c>
      <c r="G525">
        <v>0</v>
      </c>
      <c r="H525">
        <v>0</v>
      </c>
      <c r="I525">
        <v>0</v>
      </c>
      <c r="J525">
        <v>0</v>
      </c>
      <c r="K525">
        <v>0.15</v>
      </c>
      <c r="L525">
        <v>0.4</v>
      </c>
      <c r="M525" t="s">
        <v>1942</v>
      </c>
    </row>
    <row r="526" spans="1:13">
      <c r="A526" t="s">
        <v>1937</v>
      </c>
      <c r="B526" t="s">
        <v>2271</v>
      </c>
      <c r="C526" t="s">
        <v>2922</v>
      </c>
      <c r="D526" t="s">
        <v>1940</v>
      </c>
      <c r="E526" t="s">
        <v>2923</v>
      </c>
      <c r="F526">
        <v>2019</v>
      </c>
      <c r="G526">
        <v>0</v>
      </c>
      <c r="H526">
        <v>0</v>
      </c>
      <c r="I526">
        <v>0</v>
      </c>
      <c r="J526">
        <v>0</v>
      </c>
      <c r="K526">
        <v>0.13</v>
      </c>
      <c r="L526">
        <v>0.4</v>
      </c>
      <c r="M526" t="s">
        <v>1942</v>
      </c>
    </row>
    <row r="527" spans="1:13">
      <c r="A527" t="s">
        <v>1937</v>
      </c>
      <c r="B527" t="s">
        <v>2271</v>
      </c>
      <c r="C527" t="s">
        <v>2924</v>
      </c>
      <c r="D527" t="s">
        <v>1940</v>
      </c>
      <c r="E527" t="s">
        <v>2925</v>
      </c>
      <c r="F527">
        <v>2019</v>
      </c>
      <c r="G527">
        <v>0</v>
      </c>
      <c r="H527">
        <v>0</v>
      </c>
      <c r="I527">
        <v>0</v>
      </c>
      <c r="J527">
        <v>0</v>
      </c>
      <c r="K527">
        <v>0.15</v>
      </c>
      <c r="L527">
        <v>0.4</v>
      </c>
      <c r="M527" t="s">
        <v>1942</v>
      </c>
    </row>
    <row r="528" spans="1:13">
      <c r="A528" t="s">
        <v>1937</v>
      </c>
      <c r="B528" t="s">
        <v>2271</v>
      </c>
      <c r="C528" t="s">
        <v>2926</v>
      </c>
      <c r="D528" t="s">
        <v>1940</v>
      </c>
      <c r="E528" t="s">
        <v>2927</v>
      </c>
      <c r="F528">
        <v>2019</v>
      </c>
      <c r="G528">
        <v>0</v>
      </c>
      <c r="H528">
        <v>0</v>
      </c>
      <c r="I528">
        <v>0</v>
      </c>
      <c r="J528">
        <v>0</v>
      </c>
      <c r="K528">
        <v>0.15</v>
      </c>
      <c r="L528">
        <v>0.4</v>
      </c>
      <c r="M528" t="s">
        <v>1942</v>
      </c>
    </row>
    <row r="529" spans="1:13">
      <c r="A529" t="s">
        <v>1937</v>
      </c>
      <c r="B529" t="s">
        <v>2271</v>
      </c>
      <c r="C529" t="s">
        <v>2928</v>
      </c>
      <c r="D529" t="s">
        <v>1940</v>
      </c>
      <c r="E529" t="s">
        <v>2929</v>
      </c>
      <c r="F529">
        <v>2019</v>
      </c>
      <c r="G529">
        <v>0</v>
      </c>
      <c r="H529">
        <v>0</v>
      </c>
      <c r="I529">
        <v>0</v>
      </c>
      <c r="J529">
        <v>0</v>
      </c>
      <c r="K529">
        <v>0.11</v>
      </c>
      <c r="L529">
        <v>0.3</v>
      </c>
      <c r="M529" t="s">
        <v>1942</v>
      </c>
    </row>
    <row r="530" spans="1:13">
      <c r="A530" t="s">
        <v>1937</v>
      </c>
      <c r="B530" t="s">
        <v>2271</v>
      </c>
      <c r="C530" t="s">
        <v>2930</v>
      </c>
      <c r="D530" t="s">
        <v>1940</v>
      </c>
      <c r="E530" t="s">
        <v>2931</v>
      </c>
      <c r="F530">
        <v>2019</v>
      </c>
      <c r="G530">
        <v>0</v>
      </c>
      <c r="H530">
        <v>0</v>
      </c>
      <c r="I530">
        <v>0</v>
      </c>
      <c r="J530">
        <v>0</v>
      </c>
      <c r="K530">
        <v>0.13</v>
      </c>
      <c r="L530">
        <v>0.4</v>
      </c>
      <c r="M530" t="s">
        <v>1942</v>
      </c>
    </row>
    <row r="531" spans="1:13">
      <c r="A531" t="s">
        <v>1937</v>
      </c>
      <c r="B531" t="s">
        <v>2821</v>
      </c>
      <c r="C531" t="s">
        <v>2932</v>
      </c>
      <c r="D531" t="s">
        <v>1940</v>
      </c>
      <c r="E531" t="s">
        <v>2933</v>
      </c>
      <c r="F531">
        <v>2019</v>
      </c>
      <c r="G531">
        <v>0</v>
      </c>
      <c r="H531">
        <v>0</v>
      </c>
      <c r="I531">
        <v>0</v>
      </c>
      <c r="J531">
        <v>0</v>
      </c>
      <c r="K531">
        <v>0.83</v>
      </c>
      <c r="L531">
        <v>0.6</v>
      </c>
      <c r="M531" t="s">
        <v>1942</v>
      </c>
    </row>
    <row r="532" spans="1:13">
      <c r="A532" t="s">
        <v>1937</v>
      </c>
      <c r="B532" t="s">
        <v>2821</v>
      </c>
      <c r="C532" t="s">
        <v>2934</v>
      </c>
      <c r="D532" t="s">
        <v>1940</v>
      </c>
      <c r="E532" t="s">
        <v>2935</v>
      </c>
      <c r="F532">
        <v>2019</v>
      </c>
      <c r="G532">
        <v>0</v>
      </c>
      <c r="H532">
        <v>0</v>
      </c>
      <c r="I532">
        <v>0</v>
      </c>
      <c r="J532">
        <v>0</v>
      </c>
      <c r="K532">
        <v>0.63</v>
      </c>
      <c r="L532">
        <v>0.8</v>
      </c>
      <c r="M532" t="s">
        <v>1942</v>
      </c>
    </row>
    <row r="533" spans="1:13">
      <c r="A533" t="s">
        <v>1937</v>
      </c>
      <c r="B533" t="s">
        <v>2821</v>
      </c>
      <c r="C533" t="s">
        <v>2936</v>
      </c>
      <c r="D533" t="s">
        <v>1940</v>
      </c>
      <c r="E533" t="s">
        <v>2937</v>
      </c>
      <c r="F533">
        <v>2019</v>
      </c>
      <c r="G533">
        <v>0</v>
      </c>
      <c r="H533">
        <v>0</v>
      </c>
      <c r="I533">
        <v>0</v>
      </c>
      <c r="J533">
        <v>0</v>
      </c>
      <c r="K533">
        <v>0.55000000000000004</v>
      </c>
      <c r="L533">
        <v>1.1000000000000001</v>
      </c>
      <c r="M533" t="s">
        <v>1942</v>
      </c>
    </row>
    <row r="534" spans="1:13">
      <c r="A534" t="s">
        <v>1937</v>
      </c>
      <c r="B534" t="s">
        <v>2821</v>
      </c>
      <c r="C534" t="s">
        <v>2938</v>
      </c>
      <c r="D534" t="s">
        <v>1940</v>
      </c>
      <c r="E534" t="s">
        <v>2939</v>
      </c>
      <c r="F534">
        <v>2019</v>
      </c>
      <c r="G534">
        <v>0</v>
      </c>
      <c r="H534">
        <v>0</v>
      </c>
      <c r="I534">
        <v>0</v>
      </c>
      <c r="J534">
        <v>0</v>
      </c>
      <c r="K534">
        <v>0.72</v>
      </c>
      <c r="L534">
        <v>0.8</v>
      </c>
      <c r="M534" t="s">
        <v>1942</v>
      </c>
    </row>
    <row r="535" spans="1:13">
      <c r="A535" t="s">
        <v>1937</v>
      </c>
      <c r="B535" t="s">
        <v>2821</v>
      </c>
      <c r="C535" t="s">
        <v>2940</v>
      </c>
      <c r="D535" t="s">
        <v>1940</v>
      </c>
      <c r="E535" t="s">
        <v>2941</v>
      </c>
      <c r="F535">
        <v>2019</v>
      </c>
      <c r="G535">
        <v>0</v>
      </c>
      <c r="H535">
        <v>0</v>
      </c>
      <c r="I535">
        <v>0</v>
      </c>
      <c r="J535">
        <v>0</v>
      </c>
      <c r="K535">
        <v>0.83</v>
      </c>
      <c r="L535">
        <v>0.6</v>
      </c>
      <c r="M535" t="s">
        <v>1942</v>
      </c>
    </row>
    <row r="536" spans="1:13">
      <c r="A536" t="s">
        <v>1937</v>
      </c>
      <c r="B536" t="s">
        <v>2821</v>
      </c>
      <c r="C536" t="s">
        <v>2942</v>
      </c>
      <c r="D536" t="s">
        <v>1940</v>
      </c>
      <c r="E536" t="s">
        <v>4998</v>
      </c>
      <c r="F536">
        <v>2019</v>
      </c>
      <c r="G536">
        <v>0</v>
      </c>
      <c r="H536">
        <v>0</v>
      </c>
      <c r="I536">
        <v>0</v>
      </c>
      <c r="J536">
        <v>0</v>
      </c>
      <c r="K536">
        <v>0.72</v>
      </c>
      <c r="L536">
        <v>0.8</v>
      </c>
      <c r="M536" t="s">
        <v>1942</v>
      </c>
    </row>
    <row r="537" spans="1:13">
      <c r="A537" t="s">
        <v>1937</v>
      </c>
      <c r="B537" t="s">
        <v>2821</v>
      </c>
      <c r="C537" t="s">
        <v>2943</v>
      </c>
      <c r="D537" t="s">
        <v>1940</v>
      </c>
      <c r="E537" t="s">
        <v>4999</v>
      </c>
      <c r="F537">
        <v>2019</v>
      </c>
      <c r="G537">
        <v>0</v>
      </c>
      <c r="H537">
        <v>0</v>
      </c>
      <c r="I537">
        <v>0</v>
      </c>
      <c r="J537">
        <v>0</v>
      </c>
      <c r="K537">
        <v>0.83</v>
      </c>
      <c r="L537">
        <v>0.6</v>
      </c>
      <c r="M537" t="s">
        <v>1942</v>
      </c>
    </row>
    <row r="538" spans="1:13">
      <c r="A538" t="s">
        <v>1937</v>
      </c>
      <c r="B538" t="s">
        <v>2821</v>
      </c>
      <c r="C538" t="s">
        <v>2944</v>
      </c>
      <c r="D538" t="s">
        <v>1940</v>
      </c>
      <c r="E538" t="s">
        <v>2945</v>
      </c>
      <c r="F538">
        <v>2019</v>
      </c>
      <c r="G538">
        <v>0</v>
      </c>
      <c r="H538">
        <v>0</v>
      </c>
      <c r="I538">
        <v>0</v>
      </c>
      <c r="J538">
        <v>0</v>
      </c>
      <c r="K538">
        <v>0.83</v>
      </c>
      <c r="L538">
        <v>0.6</v>
      </c>
      <c r="M538" t="s">
        <v>1942</v>
      </c>
    </row>
    <row r="539" spans="1:13">
      <c r="A539" t="s">
        <v>1937</v>
      </c>
      <c r="B539" t="s">
        <v>2821</v>
      </c>
      <c r="C539" t="s">
        <v>2946</v>
      </c>
      <c r="D539" t="s">
        <v>1940</v>
      </c>
      <c r="E539" t="s">
        <v>2947</v>
      </c>
      <c r="F539">
        <v>2019</v>
      </c>
      <c r="G539">
        <v>0</v>
      </c>
      <c r="H539">
        <v>0</v>
      </c>
      <c r="I539">
        <v>0</v>
      </c>
      <c r="J539">
        <v>0</v>
      </c>
      <c r="K539">
        <v>0.63</v>
      </c>
      <c r="L539">
        <v>0.8</v>
      </c>
      <c r="M539" t="s">
        <v>1942</v>
      </c>
    </row>
    <row r="540" spans="1:13">
      <c r="A540" t="s">
        <v>1937</v>
      </c>
      <c r="B540" t="s">
        <v>2821</v>
      </c>
      <c r="C540" t="s">
        <v>2948</v>
      </c>
      <c r="D540" t="s">
        <v>1940</v>
      </c>
      <c r="E540" t="s">
        <v>2949</v>
      </c>
      <c r="F540">
        <v>2019</v>
      </c>
      <c r="G540">
        <v>0</v>
      </c>
      <c r="H540">
        <v>0</v>
      </c>
      <c r="I540">
        <v>0</v>
      </c>
      <c r="J540">
        <v>0</v>
      </c>
      <c r="K540">
        <v>0.63</v>
      </c>
      <c r="L540">
        <v>0.8</v>
      </c>
      <c r="M540" t="s">
        <v>1942</v>
      </c>
    </row>
    <row r="541" spans="1:13">
      <c r="A541" t="s">
        <v>1937</v>
      </c>
      <c r="B541" t="s">
        <v>2821</v>
      </c>
      <c r="C541" t="s">
        <v>2950</v>
      </c>
      <c r="D541" t="s">
        <v>1940</v>
      </c>
      <c r="E541" t="s">
        <v>5000</v>
      </c>
      <c r="F541">
        <v>2019</v>
      </c>
      <c r="G541">
        <v>0</v>
      </c>
      <c r="H541">
        <v>0</v>
      </c>
      <c r="I541">
        <v>0</v>
      </c>
      <c r="J541">
        <v>0</v>
      </c>
      <c r="K541">
        <v>0.72</v>
      </c>
      <c r="L541">
        <v>0.8</v>
      </c>
      <c r="M541" t="s">
        <v>1942</v>
      </c>
    </row>
    <row r="542" spans="1:13">
      <c r="A542" t="s">
        <v>1937</v>
      </c>
      <c r="B542" t="s">
        <v>2821</v>
      </c>
      <c r="C542" t="s">
        <v>2951</v>
      </c>
      <c r="D542" t="s">
        <v>1940</v>
      </c>
      <c r="E542" t="s">
        <v>5001</v>
      </c>
      <c r="F542">
        <v>2019</v>
      </c>
      <c r="G542">
        <v>0</v>
      </c>
      <c r="H542">
        <v>0</v>
      </c>
      <c r="I542">
        <v>0</v>
      </c>
      <c r="J542">
        <v>0</v>
      </c>
      <c r="K542">
        <v>0.83</v>
      </c>
      <c r="L542">
        <v>0.6</v>
      </c>
      <c r="M542" t="s">
        <v>1942</v>
      </c>
    </row>
    <row r="543" spans="1:13">
      <c r="A543" t="s">
        <v>1937</v>
      </c>
      <c r="B543" t="s">
        <v>2821</v>
      </c>
      <c r="C543" t="s">
        <v>2952</v>
      </c>
      <c r="D543" t="s">
        <v>1940</v>
      </c>
      <c r="E543" t="s">
        <v>2953</v>
      </c>
      <c r="F543">
        <v>2019</v>
      </c>
      <c r="G543">
        <v>0</v>
      </c>
      <c r="H543">
        <v>0</v>
      </c>
      <c r="I543">
        <v>0</v>
      </c>
      <c r="J543">
        <v>0</v>
      </c>
      <c r="K543">
        <v>0.49</v>
      </c>
      <c r="L543">
        <v>0.2</v>
      </c>
      <c r="M543" t="s">
        <v>1942</v>
      </c>
    </row>
    <row r="544" spans="1:13">
      <c r="A544" t="s">
        <v>1937</v>
      </c>
      <c r="B544" t="s">
        <v>2821</v>
      </c>
      <c r="C544" t="s">
        <v>2954</v>
      </c>
      <c r="D544" t="s">
        <v>1940</v>
      </c>
      <c r="E544" t="s">
        <v>2955</v>
      </c>
      <c r="F544">
        <v>2019</v>
      </c>
      <c r="G544">
        <v>0</v>
      </c>
      <c r="H544">
        <v>0</v>
      </c>
      <c r="I544">
        <v>0</v>
      </c>
      <c r="J544">
        <v>0</v>
      </c>
      <c r="K544">
        <v>1</v>
      </c>
      <c r="L544">
        <v>0.7</v>
      </c>
      <c r="M544" t="s">
        <v>1942</v>
      </c>
    </row>
    <row r="545" spans="1:13">
      <c r="A545" t="s">
        <v>1937</v>
      </c>
      <c r="B545" t="s">
        <v>2821</v>
      </c>
      <c r="C545" t="s">
        <v>2956</v>
      </c>
      <c r="D545" t="s">
        <v>1940</v>
      </c>
      <c r="E545" t="s">
        <v>2957</v>
      </c>
      <c r="F545">
        <v>2019</v>
      </c>
      <c r="G545">
        <v>0</v>
      </c>
      <c r="H545">
        <v>0</v>
      </c>
      <c r="I545">
        <v>0</v>
      </c>
      <c r="J545">
        <v>0</v>
      </c>
      <c r="K545">
        <v>0.83</v>
      </c>
      <c r="L545">
        <v>0.6</v>
      </c>
      <c r="M545" t="s">
        <v>1942</v>
      </c>
    </row>
    <row r="546" spans="1:13">
      <c r="A546" t="s">
        <v>1937</v>
      </c>
      <c r="B546" t="s">
        <v>2821</v>
      </c>
      <c r="C546" t="s">
        <v>2958</v>
      </c>
      <c r="D546" t="s">
        <v>1940</v>
      </c>
      <c r="E546" t="s">
        <v>2959</v>
      </c>
      <c r="F546">
        <v>2019</v>
      </c>
      <c r="G546">
        <v>0</v>
      </c>
      <c r="H546">
        <v>0</v>
      </c>
      <c r="I546">
        <v>0</v>
      </c>
      <c r="J546">
        <v>0</v>
      </c>
      <c r="K546">
        <v>1.2</v>
      </c>
      <c r="L546">
        <v>0.4</v>
      </c>
      <c r="M546" t="s">
        <v>1942</v>
      </c>
    </row>
    <row r="547" spans="1:13">
      <c r="A547" t="s">
        <v>1937</v>
      </c>
      <c r="B547" t="s">
        <v>2821</v>
      </c>
      <c r="C547" t="s">
        <v>2960</v>
      </c>
      <c r="D547" t="s">
        <v>1940</v>
      </c>
      <c r="E547" t="s">
        <v>2961</v>
      </c>
      <c r="F547">
        <v>2019</v>
      </c>
      <c r="G547">
        <v>0</v>
      </c>
      <c r="H547">
        <v>0</v>
      </c>
      <c r="I547">
        <v>0</v>
      </c>
      <c r="J547">
        <v>0</v>
      </c>
      <c r="K547">
        <v>1.2</v>
      </c>
      <c r="L547">
        <v>0.3</v>
      </c>
      <c r="M547" t="s">
        <v>1942</v>
      </c>
    </row>
    <row r="548" spans="1:13">
      <c r="A548" t="s">
        <v>1937</v>
      </c>
      <c r="B548" t="s">
        <v>2784</v>
      </c>
      <c r="C548" t="s">
        <v>2962</v>
      </c>
      <c r="D548" t="s">
        <v>1940</v>
      </c>
      <c r="E548" t="s">
        <v>5002</v>
      </c>
      <c r="F548">
        <v>2019</v>
      </c>
      <c r="G548">
        <v>0</v>
      </c>
      <c r="H548">
        <v>0</v>
      </c>
      <c r="I548">
        <v>0</v>
      </c>
      <c r="J548">
        <v>0</v>
      </c>
      <c r="K548">
        <v>0.21</v>
      </c>
      <c r="L548">
        <v>0.8</v>
      </c>
      <c r="M548" t="s">
        <v>1942</v>
      </c>
    </row>
    <row r="549" spans="1:13">
      <c r="A549" t="s">
        <v>1937</v>
      </c>
      <c r="B549" t="s">
        <v>2784</v>
      </c>
      <c r="C549" t="s">
        <v>2963</v>
      </c>
      <c r="D549" t="s">
        <v>1940</v>
      </c>
      <c r="E549" t="s">
        <v>5003</v>
      </c>
      <c r="F549">
        <v>2019</v>
      </c>
      <c r="G549">
        <v>0</v>
      </c>
      <c r="H549">
        <v>0</v>
      </c>
      <c r="I549">
        <v>0</v>
      </c>
      <c r="J549">
        <v>0</v>
      </c>
      <c r="K549">
        <v>0.21</v>
      </c>
      <c r="L549">
        <v>0.8</v>
      </c>
      <c r="M549" t="s">
        <v>1942</v>
      </c>
    </row>
    <row r="550" spans="1:13">
      <c r="A550" t="s">
        <v>1937</v>
      </c>
      <c r="B550" t="s">
        <v>2784</v>
      </c>
      <c r="C550" t="s">
        <v>2964</v>
      </c>
      <c r="D550" t="s">
        <v>1940</v>
      </c>
      <c r="E550" t="s">
        <v>5004</v>
      </c>
      <c r="F550">
        <v>2019</v>
      </c>
      <c r="G550">
        <v>0</v>
      </c>
      <c r="H550">
        <v>0</v>
      </c>
      <c r="I550">
        <v>0</v>
      </c>
      <c r="J550">
        <v>0</v>
      </c>
      <c r="K550">
        <v>0.21</v>
      </c>
      <c r="L550">
        <v>0.8</v>
      </c>
      <c r="M550" t="s">
        <v>1942</v>
      </c>
    </row>
    <row r="551" spans="1:13">
      <c r="A551" t="s">
        <v>1937</v>
      </c>
      <c r="B551" t="s">
        <v>2784</v>
      </c>
      <c r="C551" t="s">
        <v>2965</v>
      </c>
      <c r="D551" t="s">
        <v>1940</v>
      </c>
      <c r="E551" t="s">
        <v>5005</v>
      </c>
      <c r="F551">
        <v>2019</v>
      </c>
      <c r="G551">
        <v>0</v>
      </c>
      <c r="H551">
        <v>0</v>
      </c>
      <c r="I551">
        <v>0</v>
      </c>
      <c r="J551">
        <v>0</v>
      </c>
      <c r="K551">
        <v>0.21</v>
      </c>
      <c r="L551">
        <v>0.8</v>
      </c>
      <c r="M551" t="s">
        <v>1942</v>
      </c>
    </row>
    <row r="552" spans="1:13">
      <c r="A552" t="s">
        <v>1937</v>
      </c>
      <c r="B552" t="s">
        <v>2784</v>
      </c>
      <c r="C552" t="s">
        <v>2966</v>
      </c>
      <c r="D552" t="s">
        <v>1940</v>
      </c>
      <c r="E552" t="s">
        <v>5006</v>
      </c>
      <c r="F552">
        <v>2019</v>
      </c>
      <c r="G552">
        <v>0</v>
      </c>
      <c r="H552">
        <v>0</v>
      </c>
      <c r="I552">
        <v>0</v>
      </c>
      <c r="J552">
        <v>0</v>
      </c>
      <c r="K552">
        <v>0.21</v>
      </c>
      <c r="L552">
        <v>0.8</v>
      </c>
      <c r="M552" t="s">
        <v>1942</v>
      </c>
    </row>
    <row r="553" spans="1:13">
      <c r="A553" t="s">
        <v>1937</v>
      </c>
      <c r="B553" t="s">
        <v>2784</v>
      </c>
      <c r="C553" t="s">
        <v>2967</v>
      </c>
      <c r="D553" t="s">
        <v>1940</v>
      </c>
      <c r="E553" t="s">
        <v>5007</v>
      </c>
      <c r="F553">
        <v>2019</v>
      </c>
      <c r="G553">
        <v>0</v>
      </c>
      <c r="H553">
        <v>0</v>
      </c>
      <c r="I553">
        <v>0</v>
      </c>
      <c r="J553">
        <v>0</v>
      </c>
      <c r="K553">
        <v>0.21</v>
      </c>
      <c r="L553">
        <v>0.8</v>
      </c>
      <c r="M553" t="s">
        <v>1942</v>
      </c>
    </row>
    <row r="554" spans="1:13">
      <c r="A554" t="s">
        <v>1937</v>
      </c>
      <c r="B554" t="s">
        <v>2784</v>
      </c>
      <c r="C554" t="s">
        <v>2968</v>
      </c>
      <c r="D554" t="s">
        <v>1940</v>
      </c>
      <c r="E554" t="s">
        <v>5008</v>
      </c>
      <c r="F554">
        <v>2019</v>
      </c>
      <c r="G554">
        <v>0</v>
      </c>
      <c r="H554">
        <v>0</v>
      </c>
      <c r="I554">
        <v>0</v>
      </c>
      <c r="J554">
        <v>0</v>
      </c>
      <c r="K554">
        <v>0.21</v>
      </c>
      <c r="L554">
        <v>0.8</v>
      </c>
      <c r="M554" t="s">
        <v>1942</v>
      </c>
    </row>
    <row r="555" spans="1:13">
      <c r="A555" t="s">
        <v>1937</v>
      </c>
      <c r="B555" t="s">
        <v>2821</v>
      </c>
      <c r="C555" t="s">
        <v>2969</v>
      </c>
      <c r="D555" t="s">
        <v>1940</v>
      </c>
      <c r="E555" t="s">
        <v>2970</v>
      </c>
      <c r="F555">
        <v>2019</v>
      </c>
      <c r="G555">
        <v>0</v>
      </c>
      <c r="H555">
        <v>0</v>
      </c>
      <c r="I555">
        <v>0</v>
      </c>
      <c r="J555">
        <v>0</v>
      </c>
      <c r="K555">
        <v>0.44</v>
      </c>
      <c r="L555">
        <v>0.5</v>
      </c>
      <c r="M555" t="s">
        <v>1942</v>
      </c>
    </row>
    <row r="556" spans="1:13">
      <c r="A556" t="s">
        <v>1937</v>
      </c>
      <c r="B556" t="s">
        <v>2821</v>
      </c>
      <c r="C556" t="s">
        <v>2971</v>
      </c>
      <c r="D556" t="s">
        <v>1940</v>
      </c>
      <c r="E556" t="s">
        <v>2972</v>
      </c>
      <c r="F556">
        <v>2019</v>
      </c>
      <c r="G556">
        <v>0</v>
      </c>
      <c r="H556">
        <v>0</v>
      </c>
      <c r="I556">
        <v>0</v>
      </c>
      <c r="J556">
        <v>0</v>
      </c>
      <c r="K556">
        <v>0.39</v>
      </c>
      <c r="L556">
        <v>0.5</v>
      </c>
      <c r="M556" t="s">
        <v>1942</v>
      </c>
    </row>
    <row r="557" spans="1:13">
      <c r="A557" t="s">
        <v>1937</v>
      </c>
      <c r="B557" t="s">
        <v>2821</v>
      </c>
      <c r="C557" t="s">
        <v>2973</v>
      </c>
      <c r="D557" t="s">
        <v>1940</v>
      </c>
      <c r="E557" t="s">
        <v>2974</v>
      </c>
      <c r="F557">
        <v>2019</v>
      </c>
      <c r="G557">
        <v>0</v>
      </c>
      <c r="H557">
        <v>0</v>
      </c>
      <c r="I557">
        <v>0</v>
      </c>
      <c r="J557">
        <v>0</v>
      </c>
      <c r="K557">
        <v>0.26</v>
      </c>
      <c r="L557">
        <v>0.5</v>
      </c>
      <c r="M557" t="s">
        <v>1942</v>
      </c>
    </row>
    <row r="558" spans="1:13">
      <c r="A558" t="s">
        <v>1937</v>
      </c>
      <c r="B558" t="s">
        <v>2821</v>
      </c>
      <c r="C558" t="s">
        <v>2975</v>
      </c>
      <c r="D558" t="s">
        <v>1940</v>
      </c>
      <c r="E558" t="s">
        <v>2976</v>
      </c>
      <c r="F558">
        <v>2019</v>
      </c>
      <c r="G558">
        <v>0</v>
      </c>
      <c r="H558">
        <v>0</v>
      </c>
      <c r="I558">
        <v>0</v>
      </c>
      <c r="J558">
        <v>0</v>
      </c>
      <c r="K558">
        <v>0.26</v>
      </c>
      <c r="L558">
        <v>0.5</v>
      </c>
      <c r="M558" t="s">
        <v>1942</v>
      </c>
    </row>
    <row r="559" spans="1:13">
      <c r="A559" t="s">
        <v>1937</v>
      </c>
      <c r="B559" t="s">
        <v>2784</v>
      </c>
      <c r="C559" t="s">
        <v>2977</v>
      </c>
      <c r="D559" t="s">
        <v>1940</v>
      </c>
      <c r="E559" t="s">
        <v>2978</v>
      </c>
      <c r="F559">
        <v>2019</v>
      </c>
      <c r="G559">
        <v>0</v>
      </c>
      <c r="H559">
        <v>0</v>
      </c>
      <c r="I559">
        <v>0</v>
      </c>
      <c r="J559">
        <v>0</v>
      </c>
      <c r="K559">
        <v>0.21</v>
      </c>
      <c r="L559">
        <v>0.8</v>
      </c>
      <c r="M559" t="s">
        <v>1942</v>
      </c>
    </row>
    <row r="560" spans="1:13">
      <c r="A560" t="s">
        <v>1937</v>
      </c>
      <c r="B560" t="s">
        <v>2784</v>
      </c>
      <c r="C560" t="s">
        <v>2979</v>
      </c>
      <c r="D560" t="s">
        <v>1940</v>
      </c>
      <c r="E560" t="s">
        <v>2980</v>
      </c>
      <c r="F560">
        <v>2019</v>
      </c>
      <c r="G560">
        <v>0</v>
      </c>
      <c r="H560">
        <v>0</v>
      </c>
      <c r="I560">
        <v>0</v>
      </c>
      <c r="J560">
        <v>0</v>
      </c>
      <c r="K560">
        <v>0.21</v>
      </c>
      <c r="L560">
        <v>0.8</v>
      </c>
      <c r="M560" t="s">
        <v>1942</v>
      </c>
    </row>
    <row r="561" spans="1:13">
      <c r="A561" t="s">
        <v>1937</v>
      </c>
      <c r="B561" t="s">
        <v>2784</v>
      </c>
      <c r="C561" t="s">
        <v>2981</v>
      </c>
      <c r="D561" t="s">
        <v>1940</v>
      </c>
      <c r="E561" t="s">
        <v>2982</v>
      </c>
      <c r="F561">
        <v>2019</v>
      </c>
      <c r="G561">
        <v>0</v>
      </c>
      <c r="H561">
        <v>0</v>
      </c>
      <c r="I561">
        <v>0</v>
      </c>
      <c r="J561">
        <v>0</v>
      </c>
      <c r="K561">
        <v>0.21</v>
      </c>
      <c r="L561">
        <v>0.8</v>
      </c>
      <c r="M561" t="s">
        <v>1942</v>
      </c>
    </row>
    <row r="562" spans="1:13">
      <c r="A562" t="s">
        <v>1937</v>
      </c>
      <c r="B562" t="s">
        <v>2271</v>
      </c>
      <c r="C562" t="s">
        <v>2983</v>
      </c>
      <c r="D562" t="s">
        <v>1940</v>
      </c>
      <c r="E562" t="s">
        <v>2984</v>
      </c>
      <c r="F562">
        <v>2019</v>
      </c>
      <c r="G562">
        <v>0</v>
      </c>
      <c r="H562">
        <v>0</v>
      </c>
      <c r="I562">
        <v>0</v>
      </c>
      <c r="J562">
        <v>0</v>
      </c>
      <c r="K562">
        <v>0.16</v>
      </c>
      <c r="L562">
        <v>0.4</v>
      </c>
      <c r="M562" t="s">
        <v>1942</v>
      </c>
    </row>
    <row r="563" spans="1:13">
      <c r="A563" t="s">
        <v>1937</v>
      </c>
      <c r="B563" t="s">
        <v>2271</v>
      </c>
      <c r="C563" t="s">
        <v>2985</v>
      </c>
      <c r="D563" t="s">
        <v>1940</v>
      </c>
      <c r="E563" t="s">
        <v>2986</v>
      </c>
      <c r="F563">
        <v>2019</v>
      </c>
      <c r="G563">
        <v>0</v>
      </c>
      <c r="H563">
        <v>0</v>
      </c>
      <c r="I563">
        <v>0</v>
      </c>
      <c r="J563">
        <v>0</v>
      </c>
      <c r="K563">
        <v>0.16</v>
      </c>
      <c r="L563">
        <v>0.4</v>
      </c>
      <c r="M563" t="s">
        <v>1942</v>
      </c>
    </row>
    <row r="564" spans="1:13">
      <c r="A564" t="s">
        <v>1937</v>
      </c>
      <c r="B564" t="s">
        <v>2271</v>
      </c>
      <c r="C564" t="s">
        <v>2987</v>
      </c>
      <c r="D564" t="s">
        <v>1940</v>
      </c>
      <c r="E564" t="s">
        <v>5009</v>
      </c>
      <c r="F564">
        <v>2019</v>
      </c>
      <c r="G564">
        <v>0</v>
      </c>
      <c r="H564">
        <v>0</v>
      </c>
      <c r="I564">
        <v>0</v>
      </c>
      <c r="J564">
        <v>0</v>
      </c>
      <c r="K564">
        <v>0.16</v>
      </c>
      <c r="L564">
        <v>0.4</v>
      </c>
      <c r="M564" t="s">
        <v>1942</v>
      </c>
    </row>
    <row r="565" spans="1:13">
      <c r="A565" t="s">
        <v>1937</v>
      </c>
      <c r="B565" t="s">
        <v>2271</v>
      </c>
      <c r="C565" t="s">
        <v>2988</v>
      </c>
      <c r="D565" t="s">
        <v>1940</v>
      </c>
      <c r="E565" t="s">
        <v>2989</v>
      </c>
      <c r="F565">
        <v>2019</v>
      </c>
      <c r="G565">
        <v>0</v>
      </c>
      <c r="H565">
        <v>0</v>
      </c>
      <c r="I565">
        <v>0</v>
      </c>
      <c r="J565">
        <v>0</v>
      </c>
      <c r="K565">
        <v>0.16</v>
      </c>
      <c r="L565">
        <v>0.4</v>
      </c>
      <c r="M565" t="s">
        <v>1942</v>
      </c>
    </row>
    <row r="566" spans="1:13">
      <c r="A566" t="s">
        <v>1937</v>
      </c>
      <c r="B566" t="s">
        <v>2271</v>
      </c>
      <c r="C566" t="s">
        <v>2990</v>
      </c>
      <c r="D566" t="s">
        <v>1940</v>
      </c>
      <c r="E566" t="s">
        <v>2991</v>
      </c>
      <c r="F566">
        <v>2019</v>
      </c>
      <c r="G566">
        <v>0</v>
      </c>
      <c r="H566">
        <v>0</v>
      </c>
      <c r="I566">
        <v>0</v>
      </c>
      <c r="J566">
        <v>0</v>
      </c>
      <c r="K566">
        <v>0.16</v>
      </c>
      <c r="L566">
        <v>0.4</v>
      </c>
      <c r="M566" t="s">
        <v>1942</v>
      </c>
    </row>
    <row r="567" spans="1:13">
      <c r="A567" t="s">
        <v>1937</v>
      </c>
      <c r="B567" t="s">
        <v>2271</v>
      </c>
      <c r="C567" t="s">
        <v>2992</v>
      </c>
      <c r="D567" t="s">
        <v>1940</v>
      </c>
      <c r="E567" t="s">
        <v>2993</v>
      </c>
      <c r="F567">
        <v>2019</v>
      </c>
      <c r="G567">
        <v>0</v>
      </c>
      <c r="H567">
        <v>0</v>
      </c>
      <c r="I567">
        <v>0</v>
      </c>
      <c r="J567">
        <v>0</v>
      </c>
      <c r="K567">
        <v>0.16</v>
      </c>
      <c r="L567">
        <v>0.4</v>
      </c>
      <c r="M567" t="s">
        <v>1942</v>
      </c>
    </row>
    <row r="568" spans="1:13">
      <c r="A568" t="s">
        <v>1937</v>
      </c>
      <c r="B568" t="s">
        <v>2271</v>
      </c>
      <c r="C568" t="s">
        <v>2994</v>
      </c>
      <c r="D568" t="s">
        <v>1940</v>
      </c>
      <c r="E568" t="s">
        <v>2995</v>
      </c>
      <c r="F568">
        <v>2019</v>
      </c>
      <c r="G568">
        <v>0</v>
      </c>
      <c r="H568">
        <v>0</v>
      </c>
      <c r="I568">
        <v>0</v>
      </c>
      <c r="J568">
        <v>0</v>
      </c>
      <c r="K568">
        <v>0.16</v>
      </c>
      <c r="L568">
        <v>0.4</v>
      </c>
      <c r="M568" t="s">
        <v>1942</v>
      </c>
    </row>
    <row r="569" spans="1:13">
      <c r="A569" t="s">
        <v>1937</v>
      </c>
      <c r="B569" t="s">
        <v>2271</v>
      </c>
      <c r="C569" t="s">
        <v>2996</v>
      </c>
      <c r="D569" t="s">
        <v>1940</v>
      </c>
      <c r="E569" t="s">
        <v>2997</v>
      </c>
      <c r="F569">
        <v>2019</v>
      </c>
      <c r="G569">
        <v>0</v>
      </c>
      <c r="H569">
        <v>0</v>
      </c>
      <c r="I569">
        <v>0</v>
      </c>
      <c r="J569">
        <v>0</v>
      </c>
      <c r="K569">
        <v>0.16</v>
      </c>
      <c r="L569">
        <v>0.4</v>
      </c>
      <c r="M569" t="s">
        <v>1942</v>
      </c>
    </row>
    <row r="570" spans="1:13">
      <c r="A570" t="s">
        <v>1937</v>
      </c>
      <c r="B570" t="s">
        <v>2770</v>
      </c>
      <c r="C570" t="s">
        <v>2998</v>
      </c>
      <c r="D570" t="s">
        <v>1940</v>
      </c>
      <c r="E570" t="s">
        <v>2999</v>
      </c>
      <c r="F570">
        <v>2019</v>
      </c>
      <c r="G570">
        <v>0</v>
      </c>
      <c r="H570">
        <v>0</v>
      </c>
      <c r="I570">
        <v>0</v>
      </c>
      <c r="J570">
        <v>0</v>
      </c>
      <c r="K570">
        <v>0.35</v>
      </c>
      <c r="L570">
        <v>0.4</v>
      </c>
      <c r="M570" t="s">
        <v>1942</v>
      </c>
    </row>
    <row r="571" spans="1:13">
      <c r="A571" t="s">
        <v>1937</v>
      </c>
      <c r="B571" t="s">
        <v>2770</v>
      </c>
      <c r="C571" t="s">
        <v>3000</v>
      </c>
      <c r="D571" t="s">
        <v>1940</v>
      </c>
      <c r="E571" t="s">
        <v>3001</v>
      </c>
      <c r="F571">
        <v>2019</v>
      </c>
      <c r="G571">
        <v>0</v>
      </c>
      <c r="H571">
        <v>0</v>
      </c>
      <c r="I571">
        <v>0</v>
      </c>
      <c r="J571">
        <v>0</v>
      </c>
      <c r="K571">
        <v>0.35</v>
      </c>
      <c r="L571">
        <v>0.4</v>
      </c>
      <c r="M571" t="s">
        <v>1942</v>
      </c>
    </row>
    <row r="572" spans="1:13">
      <c r="A572" t="s">
        <v>1937</v>
      </c>
      <c r="B572" t="s">
        <v>2770</v>
      </c>
      <c r="C572" t="s">
        <v>3002</v>
      </c>
      <c r="D572" t="s">
        <v>1940</v>
      </c>
      <c r="E572" t="s">
        <v>3003</v>
      </c>
      <c r="F572">
        <v>2019</v>
      </c>
      <c r="G572">
        <v>0</v>
      </c>
      <c r="H572">
        <v>0</v>
      </c>
      <c r="I572">
        <v>0</v>
      </c>
      <c r="J572">
        <v>0</v>
      </c>
      <c r="K572">
        <v>0.35</v>
      </c>
      <c r="L572">
        <v>0.4</v>
      </c>
      <c r="M572" t="s">
        <v>1942</v>
      </c>
    </row>
    <row r="573" spans="1:13">
      <c r="A573" t="s">
        <v>1937</v>
      </c>
      <c r="B573" t="s">
        <v>2770</v>
      </c>
      <c r="C573" t="s">
        <v>3004</v>
      </c>
      <c r="D573" t="s">
        <v>1940</v>
      </c>
      <c r="E573" t="s">
        <v>5010</v>
      </c>
      <c r="F573">
        <v>2019</v>
      </c>
      <c r="G573">
        <v>0</v>
      </c>
      <c r="H573">
        <v>0</v>
      </c>
      <c r="I573">
        <v>0</v>
      </c>
      <c r="J573">
        <v>0</v>
      </c>
      <c r="K573">
        <v>0.52</v>
      </c>
      <c r="L573">
        <v>0.3</v>
      </c>
      <c r="M573" t="s">
        <v>1942</v>
      </c>
    </row>
    <row r="574" spans="1:13">
      <c r="A574" t="s">
        <v>1937</v>
      </c>
      <c r="B574" t="s">
        <v>2770</v>
      </c>
      <c r="C574" t="s">
        <v>3005</v>
      </c>
      <c r="D574" t="s">
        <v>1940</v>
      </c>
      <c r="E574" t="s">
        <v>3006</v>
      </c>
      <c r="F574">
        <v>2019</v>
      </c>
      <c r="G574">
        <v>0</v>
      </c>
      <c r="H574">
        <v>0</v>
      </c>
      <c r="I574">
        <v>0</v>
      </c>
      <c r="J574">
        <v>0</v>
      </c>
      <c r="K574">
        <v>0.46</v>
      </c>
      <c r="L574">
        <v>0.4</v>
      </c>
      <c r="M574" t="s">
        <v>1942</v>
      </c>
    </row>
    <row r="575" spans="1:13">
      <c r="A575" t="s">
        <v>1937</v>
      </c>
      <c r="B575" t="s">
        <v>2770</v>
      </c>
      <c r="C575" t="s">
        <v>3007</v>
      </c>
      <c r="D575" t="s">
        <v>1940</v>
      </c>
      <c r="E575" t="s">
        <v>3008</v>
      </c>
      <c r="F575">
        <v>2019</v>
      </c>
      <c r="G575">
        <v>0</v>
      </c>
      <c r="H575">
        <v>0</v>
      </c>
      <c r="I575">
        <v>0</v>
      </c>
      <c r="J575">
        <v>0</v>
      </c>
      <c r="K575">
        <v>0.34</v>
      </c>
      <c r="L575">
        <v>0.9</v>
      </c>
      <c r="M575" t="s">
        <v>1942</v>
      </c>
    </row>
    <row r="576" spans="1:13">
      <c r="A576" t="s">
        <v>1937</v>
      </c>
      <c r="B576" t="s">
        <v>2770</v>
      </c>
      <c r="C576" t="s">
        <v>3009</v>
      </c>
      <c r="D576" t="s">
        <v>1940</v>
      </c>
      <c r="E576" t="s">
        <v>3010</v>
      </c>
      <c r="F576">
        <v>2019</v>
      </c>
      <c r="G576">
        <v>0</v>
      </c>
      <c r="H576">
        <v>0</v>
      </c>
      <c r="I576">
        <v>0</v>
      </c>
      <c r="J576">
        <v>0</v>
      </c>
      <c r="K576">
        <v>0.44</v>
      </c>
      <c r="L576">
        <v>0.5</v>
      </c>
      <c r="M576" t="s">
        <v>1942</v>
      </c>
    </row>
    <row r="577" spans="1:13">
      <c r="A577" t="s">
        <v>1937</v>
      </c>
      <c r="B577" t="s">
        <v>2784</v>
      </c>
      <c r="C577" t="s">
        <v>3011</v>
      </c>
      <c r="D577" t="s">
        <v>1940</v>
      </c>
      <c r="E577" t="s">
        <v>5011</v>
      </c>
      <c r="F577">
        <v>2019</v>
      </c>
      <c r="G577">
        <v>0</v>
      </c>
      <c r="H577">
        <v>0</v>
      </c>
      <c r="I577">
        <v>0</v>
      </c>
      <c r="J577">
        <v>0</v>
      </c>
      <c r="K577">
        <v>0.24</v>
      </c>
      <c r="L577">
        <v>0.5</v>
      </c>
      <c r="M577" t="s">
        <v>1942</v>
      </c>
    </row>
    <row r="578" spans="1:13">
      <c r="A578" t="s">
        <v>1937</v>
      </c>
      <c r="B578" t="s">
        <v>2784</v>
      </c>
      <c r="C578" t="s">
        <v>3012</v>
      </c>
      <c r="D578" t="s">
        <v>1940</v>
      </c>
      <c r="E578" t="s">
        <v>5012</v>
      </c>
      <c r="F578">
        <v>2019</v>
      </c>
      <c r="G578">
        <v>0</v>
      </c>
      <c r="H578">
        <v>0</v>
      </c>
      <c r="I578">
        <v>0</v>
      </c>
      <c r="J578">
        <v>0</v>
      </c>
      <c r="K578">
        <v>0.24</v>
      </c>
      <c r="L578">
        <v>0.5</v>
      </c>
      <c r="M578" t="s">
        <v>1942</v>
      </c>
    </row>
    <row r="579" spans="1:13">
      <c r="A579" t="s">
        <v>1937</v>
      </c>
      <c r="B579" t="s">
        <v>2724</v>
      </c>
      <c r="C579" t="s">
        <v>3013</v>
      </c>
      <c r="D579" t="s">
        <v>1940</v>
      </c>
      <c r="E579" t="s">
        <v>3014</v>
      </c>
      <c r="F579">
        <v>2019</v>
      </c>
      <c r="G579">
        <v>0</v>
      </c>
      <c r="H579">
        <v>0</v>
      </c>
      <c r="I579">
        <v>0</v>
      </c>
      <c r="J579">
        <v>0</v>
      </c>
      <c r="K579">
        <v>0.35</v>
      </c>
      <c r="L579">
        <v>0.5</v>
      </c>
      <c r="M579" t="s">
        <v>1942</v>
      </c>
    </row>
    <row r="580" spans="1:13">
      <c r="A580" t="s">
        <v>1937</v>
      </c>
      <c r="B580" t="s">
        <v>2724</v>
      </c>
      <c r="C580" t="s">
        <v>3015</v>
      </c>
      <c r="D580" t="s">
        <v>1940</v>
      </c>
      <c r="E580" t="s">
        <v>3016</v>
      </c>
      <c r="F580">
        <v>2019</v>
      </c>
      <c r="G580">
        <v>0</v>
      </c>
      <c r="H580">
        <v>0</v>
      </c>
      <c r="I580">
        <v>0</v>
      </c>
      <c r="J580">
        <v>0</v>
      </c>
      <c r="K580">
        <v>0.35</v>
      </c>
      <c r="L580">
        <v>0.5</v>
      </c>
      <c r="M580" t="s">
        <v>1942</v>
      </c>
    </row>
    <row r="581" spans="1:13">
      <c r="A581" t="s">
        <v>1937</v>
      </c>
      <c r="B581" t="s">
        <v>2724</v>
      </c>
      <c r="C581" t="s">
        <v>3017</v>
      </c>
      <c r="D581" t="s">
        <v>1940</v>
      </c>
      <c r="E581" t="s">
        <v>3018</v>
      </c>
      <c r="F581">
        <v>2019</v>
      </c>
      <c r="G581">
        <v>0</v>
      </c>
      <c r="H581">
        <v>0</v>
      </c>
      <c r="I581">
        <v>0</v>
      </c>
      <c r="J581">
        <v>0</v>
      </c>
      <c r="K581">
        <v>0.35</v>
      </c>
      <c r="L581">
        <v>0.5</v>
      </c>
      <c r="M581" t="s">
        <v>1942</v>
      </c>
    </row>
    <row r="582" spans="1:13">
      <c r="A582" t="s">
        <v>1937</v>
      </c>
      <c r="B582" t="s">
        <v>2724</v>
      </c>
      <c r="C582" t="s">
        <v>3019</v>
      </c>
      <c r="D582" t="s">
        <v>1940</v>
      </c>
      <c r="E582" t="s">
        <v>3020</v>
      </c>
      <c r="F582">
        <v>2019</v>
      </c>
      <c r="G582">
        <v>0</v>
      </c>
      <c r="H582">
        <v>0</v>
      </c>
      <c r="I582">
        <v>0</v>
      </c>
      <c r="J582">
        <v>0</v>
      </c>
      <c r="K582">
        <v>0.35</v>
      </c>
      <c r="L582">
        <v>0.5</v>
      </c>
      <c r="M582" t="s">
        <v>1942</v>
      </c>
    </row>
    <row r="583" spans="1:13">
      <c r="A583" t="s">
        <v>1937</v>
      </c>
      <c r="B583" t="s">
        <v>2724</v>
      </c>
      <c r="C583" t="s">
        <v>3021</v>
      </c>
      <c r="D583" t="s">
        <v>1940</v>
      </c>
      <c r="E583" t="s">
        <v>5013</v>
      </c>
      <c r="F583">
        <v>2019</v>
      </c>
      <c r="G583">
        <v>0</v>
      </c>
      <c r="H583">
        <v>0</v>
      </c>
      <c r="I583">
        <v>0</v>
      </c>
      <c r="J583">
        <v>0</v>
      </c>
      <c r="K583">
        <v>0.35</v>
      </c>
      <c r="L583">
        <v>0.5</v>
      </c>
      <c r="M583" t="s">
        <v>1942</v>
      </c>
    </row>
    <row r="584" spans="1:13">
      <c r="A584" t="s">
        <v>1937</v>
      </c>
      <c r="B584" t="s">
        <v>2724</v>
      </c>
      <c r="C584" t="s">
        <v>3022</v>
      </c>
      <c r="D584" t="s">
        <v>1940</v>
      </c>
      <c r="E584" t="s">
        <v>3023</v>
      </c>
      <c r="F584">
        <v>2019</v>
      </c>
      <c r="G584">
        <v>0</v>
      </c>
      <c r="H584">
        <v>0</v>
      </c>
      <c r="I584">
        <v>0</v>
      </c>
      <c r="J584">
        <v>0</v>
      </c>
      <c r="K584">
        <v>1.8</v>
      </c>
      <c r="L584">
        <v>0.3</v>
      </c>
      <c r="M584" t="s">
        <v>1942</v>
      </c>
    </row>
    <row r="585" spans="1:13">
      <c r="A585" t="s">
        <v>1937</v>
      </c>
      <c r="B585" t="s">
        <v>2724</v>
      </c>
      <c r="C585" t="s">
        <v>3024</v>
      </c>
      <c r="D585" t="s">
        <v>1940</v>
      </c>
      <c r="E585" t="s">
        <v>3025</v>
      </c>
      <c r="F585">
        <v>2019</v>
      </c>
      <c r="G585">
        <v>0</v>
      </c>
      <c r="H585">
        <v>0</v>
      </c>
      <c r="I585">
        <v>0</v>
      </c>
      <c r="J585">
        <v>0</v>
      </c>
      <c r="K585">
        <v>3.3</v>
      </c>
      <c r="L585">
        <v>0.3</v>
      </c>
      <c r="M585" t="s">
        <v>1942</v>
      </c>
    </row>
    <row r="586" spans="1:13">
      <c r="A586" t="s">
        <v>1937</v>
      </c>
      <c r="B586" t="s">
        <v>2724</v>
      </c>
      <c r="C586" t="s">
        <v>3026</v>
      </c>
      <c r="D586" t="s">
        <v>1940</v>
      </c>
      <c r="E586" t="s">
        <v>3027</v>
      </c>
      <c r="F586">
        <v>2019</v>
      </c>
      <c r="G586">
        <v>0</v>
      </c>
      <c r="H586">
        <v>0</v>
      </c>
      <c r="I586">
        <v>0</v>
      </c>
      <c r="J586">
        <v>0</v>
      </c>
      <c r="K586">
        <v>1.8</v>
      </c>
      <c r="L586">
        <v>0.3</v>
      </c>
      <c r="M586" t="s">
        <v>1942</v>
      </c>
    </row>
    <row r="587" spans="1:13">
      <c r="A587" t="s">
        <v>1937</v>
      </c>
      <c r="B587" t="s">
        <v>2724</v>
      </c>
      <c r="C587" t="s">
        <v>3028</v>
      </c>
      <c r="D587" t="s">
        <v>1940</v>
      </c>
      <c r="E587" t="s">
        <v>3029</v>
      </c>
      <c r="F587">
        <v>2019</v>
      </c>
      <c r="G587">
        <v>0</v>
      </c>
      <c r="H587">
        <v>0</v>
      </c>
      <c r="I587">
        <v>0</v>
      </c>
      <c r="J587">
        <v>0</v>
      </c>
      <c r="K587">
        <v>1.8</v>
      </c>
      <c r="L587">
        <v>0.3</v>
      </c>
      <c r="M587" t="s">
        <v>1942</v>
      </c>
    </row>
    <row r="588" spans="1:13">
      <c r="A588" t="s">
        <v>1937</v>
      </c>
      <c r="B588" t="s">
        <v>2724</v>
      </c>
      <c r="C588" t="s">
        <v>3030</v>
      </c>
      <c r="D588" t="s">
        <v>1940</v>
      </c>
      <c r="E588" t="s">
        <v>3031</v>
      </c>
      <c r="F588">
        <v>2019</v>
      </c>
      <c r="G588">
        <v>0</v>
      </c>
      <c r="H588">
        <v>0</v>
      </c>
      <c r="I588">
        <v>0</v>
      </c>
      <c r="J588">
        <v>0</v>
      </c>
      <c r="K588">
        <v>1.8</v>
      </c>
      <c r="L588">
        <v>0.3</v>
      </c>
      <c r="M588" t="s">
        <v>1942</v>
      </c>
    </row>
    <row r="589" spans="1:13">
      <c r="A589" t="s">
        <v>1937</v>
      </c>
      <c r="B589" t="s">
        <v>2724</v>
      </c>
      <c r="C589" t="s">
        <v>3032</v>
      </c>
      <c r="D589" t="s">
        <v>1940</v>
      </c>
      <c r="E589" t="s">
        <v>3033</v>
      </c>
      <c r="F589">
        <v>2019</v>
      </c>
      <c r="G589">
        <v>0</v>
      </c>
      <c r="H589">
        <v>0</v>
      </c>
      <c r="I589">
        <v>0</v>
      </c>
      <c r="J589">
        <v>0</v>
      </c>
      <c r="K589">
        <v>1.7</v>
      </c>
      <c r="L589">
        <v>0.3</v>
      </c>
      <c r="M589" t="s">
        <v>1942</v>
      </c>
    </row>
    <row r="590" spans="1:13">
      <c r="A590" t="s">
        <v>1937</v>
      </c>
      <c r="B590" t="s">
        <v>2724</v>
      </c>
      <c r="C590" t="s">
        <v>3034</v>
      </c>
      <c r="D590" t="s">
        <v>1940</v>
      </c>
      <c r="E590" t="s">
        <v>3035</v>
      </c>
      <c r="F590">
        <v>2019</v>
      </c>
      <c r="G590">
        <v>0</v>
      </c>
      <c r="H590">
        <v>0</v>
      </c>
      <c r="I590">
        <v>0</v>
      </c>
      <c r="J590">
        <v>0</v>
      </c>
      <c r="K590">
        <v>1.7</v>
      </c>
      <c r="L590">
        <v>0.3</v>
      </c>
      <c r="M590" t="s">
        <v>1942</v>
      </c>
    </row>
    <row r="591" spans="1:13">
      <c r="A591" t="s">
        <v>1937</v>
      </c>
      <c r="B591" t="s">
        <v>2724</v>
      </c>
      <c r="C591" t="s">
        <v>3036</v>
      </c>
      <c r="D591" t="s">
        <v>1940</v>
      </c>
      <c r="E591" t="s">
        <v>3037</v>
      </c>
      <c r="F591">
        <v>2019</v>
      </c>
      <c r="G591">
        <v>0</v>
      </c>
      <c r="H591">
        <v>0</v>
      </c>
      <c r="I591">
        <v>0</v>
      </c>
      <c r="J591">
        <v>0</v>
      </c>
      <c r="K591">
        <v>1.7</v>
      </c>
      <c r="L591">
        <v>0.3</v>
      </c>
      <c r="M591" t="s">
        <v>1942</v>
      </c>
    </row>
    <row r="592" spans="1:13">
      <c r="A592" t="s">
        <v>1937</v>
      </c>
      <c r="B592" t="s">
        <v>2724</v>
      </c>
      <c r="C592" t="s">
        <v>3038</v>
      </c>
      <c r="D592" t="s">
        <v>1940</v>
      </c>
      <c r="E592" t="s">
        <v>3039</v>
      </c>
      <c r="F592">
        <v>2019</v>
      </c>
      <c r="G592">
        <v>0</v>
      </c>
      <c r="H592">
        <v>0</v>
      </c>
      <c r="I592">
        <v>0</v>
      </c>
      <c r="J592">
        <v>0</v>
      </c>
      <c r="K592">
        <v>0.35</v>
      </c>
      <c r="L592">
        <v>0.5</v>
      </c>
      <c r="M592" t="s">
        <v>1942</v>
      </c>
    </row>
    <row r="593" spans="1:13">
      <c r="A593" t="s">
        <v>1937</v>
      </c>
      <c r="B593" t="s">
        <v>2724</v>
      </c>
      <c r="C593" t="s">
        <v>3040</v>
      </c>
      <c r="D593" t="s">
        <v>1940</v>
      </c>
      <c r="E593" t="s">
        <v>3041</v>
      </c>
      <c r="F593">
        <v>2019</v>
      </c>
      <c r="G593">
        <v>0</v>
      </c>
      <c r="H593">
        <v>0</v>
      </c>
      <c r="I593">
        <v>0</v>
      </c>
      <c r="J593">
        <v>0</v>
      </c>
      <c r="K593">
        <v>0.35</v>
      </c>
      <c r="L593">
        <v>0.5</v>
      </c>
      <c r="M593" t="s">
        <v>1942</v>
      </c>
    </row>
    <row r="594" spans="1:13">
      <c r="A594" t="s">
        <v>1937</v>
      </c>
      <c r="B594" t="s">
        <v>2724</v>
      </c>
      <c r="C594" t="s">
        <v>3042</v>
      </c>
      <c r="D594" t="s">
        <v>1940</v>
      </c>
      <c r="E594" t="s">
        <v>3043</v>
      </c>
      <c r="F594">
        <v>2019</v>
      </c>
      <c r="G594">
        <v>0</v>
      </c>
      <c r="H594">
        <v>0</v>
      </c>
      <c r="I594">
        <v>0</v>
      </c>
      <c r="J594">
        <v>0</v>
      </c>
      <c r="K594">
        <v>0.35</v>
      </c>
      <c r="L594">
        <v>0.5</v>
      </c>
      <c r="M594" t="s">
        <v>1942</v>
      </c>
    </row>
    <row r="595" spans="1:13">
      <c r="A595" t="s">
        <v>1937</v>
      </c>
      <c r="B595" t="s">
        <v>2724</v>
      </c>
      <c r="C595" t="s">
        <v>3044</v>
      </c>
      <c r="D595" t="s">
        <v>1940</v>
      </c>
      <c r="E595" t="s">
        <v>3045</v>
      </c>
      <c r="F595">
        <v>2019</v>
      </c>
      <c r="G595">
        <v>0</v>
      </c>
      <c r="H595">
        <v>0</v>
      </c>
      <c r="I595">
        <v>0</v>
      </c>
      <c r="J595">
        <v>0</v>
      </c>
      <c r="K595">
        <v>0.35</v>
      </c>
      <c r="L595">
        <v>0.5</v>
      </c>
      <c r="M595" t="s">
        <v>1942</v>
      </c>
    </row>
    <row r="596" spans="1:13">
      <c r="A596" t="s">
        <v>1937</v>
      </c>
      <c r="B596" t="s">
        <v>2724</v>
      </c>
      <c r="C596" t="s">
        <v>3046</v>
      </c>
      <c r="D596" t="s">
        <v>1940</v>
      </c>
      <c r="E596" t="s">
        <v>5014</v>
      </c>
      <c r="F596">
        <v>2019</v>
      </c>
      <c r="G596">
        <v>0</v>
      </c>
      <c r="H596">
        <v>0</v>
      </c>
      <c r="I596">
        <v>0</v>
      </c>
      <c r="J596">
        <v>0</v>
      </c>
      <c r="K596">
        <v>2.5</v>
      </c>
      <c r="L596">
        <v>0.6</v>
      </c>
      <c r="M596" t="s">
        <v>1942</v>
      </c>
    </row>
    <row r="597" spans="1:13">
      <c r="A597" t="s">
        <v>1937</v>
      </c>
      <c r="B597" t="s">
        <v>2724</v>
      </c>
      <c r="C597" t="s">
        <v>3047</v>
      </c>
      <c r="D597" t="s">
        <v>1940</v>
      </c>
      <c r="E597" t="s">
        <v>3048</v>
      </c>
      <c r="F597">
        <v>2019</v>
      </c>
      <c r="G597">
        <v>0</v>
      </c>
      <c r="H597">
        <v>0</v>
      </c>
      <c r="I597">
        <v>0</v>
      </c>
      <c r="J597">
        <v>0</v>
      </c>
      <c r="K597">
        <v>1.3</v>
      </c>
      <c r="L597">
        <v>0.7</v>
      </c>
      <c r="M597" t="s">
        <v>1942</v>
      </c>
    </row>
    <row r="598" spans="1:13">
      <c r="A598" t="s">
        <v>1937</v>
      </c>
      <c r="B598" t="s">
        <v>2724</v>
      </c>
      <c r="C598" t="s">
        <v>3049</v>
      </c>
      <c r="D598" t="s">
        <v>1940</v>
      </c>
      <c r="E598" t="s">
        <v>3050</v>
      </c>
      <c r="F598">
        <v>2019</v>
      </c>
      <c r="G598">
        <v>0</v>
      </c>
      <c r="H598">
        <v>0</v>
      </c>
      <c r="I598">
        <v>0</v>
      </c>
      <c r="J598">
        <v>0</v>
      </c>
      <c r="K598">
        <v>0.85</v>
      </c>
      <c r="L598">
        <v>0.2</v>
      </c>
      <c r="M598" t="s">
        <v>1942</v>
      </c>
    </row>
    <row r="599" spans="1:13">
      <c r="A599" t="s">
        <v>1937</v>
      </c>
      <c r="B599" t="s">
        <v>2724</v>
      </c>
      <c r="C599" t="s">
        <v>3051</v>
      </c>
      <c r="D599" t="s">
        <v>1940</v>
      </c>
      <c r="E599" t="s">
        <v>3052</v>
      </c>
      <c r="F599">
        <v>2019</v>
      </c>
      <c r="G599">
        <v>0</v>
      </c>
      <c r="H599">
        <v>0</v>
      </c>
      <c r="I599">
        <v>0</v>
      </c>
      <c r="J599">
        <v>0</v>
      </c>
      <c r="K599">
        <v>0.68</v>
      </c>
      <c r="L599">
        <v>0.3</v>
      </c>
      <c r="M599" t="s">
        <v>1942</v>
      </c>
    </row>
    <row r="600" spans="1:13">
      <c r="A600" t="s">
        <v>1937</v>
      </c>
      <c r="B600" t="s">
        <v>2724</v>
      </c>
      <c r="C600" t="s">
        <v>3053</v>
      </c>
      <c r="D600" t="s">
        <v>1940</v>
      </c>
      <c r="E600" t="s">
        <v>5015</v>
      </c>
      <c r="F600">
        <v>2019</v>
      </c>
      <c r="G600">
        <v>0</v>
      </c>
      <c r="H600">
        <v>0</v>
      </c>
      <c r="I600">
        <v>0</v>
      </c>
      <c r="J600">
        <v>0</v>
      </c>
      <c r="K600">
        <v>0.85</v>
      </c>
      <c r="L600">
        <v>0.2</v>
      </c>
      <c r="M600" t="s">
        <v>1942</v>
      </c>
    </row>
    <row r="601" spans="1:13">
      <c r="A601" t="s">
        <v>1937</v>
      </c>
      <c r="B601" t="s">
        <v>2724</v>
      </c>
      <c r="C601" t="s">
        <v>3054</v>
      </c>
      <c r="D601" t="s">
        <v>1940</v>
      </c>
      <c r="E601" t="s">
        <v>5016</v>
      </c>
      <c r="F601">
        <v>2019</v>
      </c>
      <c r="G601">
        <v>0</v>
      </c>
      <c r="H601">
        <v>0</v>
      </c>
      <c r="I601">
        <v>0</v>
      </c>
      <c r="J601">
        <v>0</v>
      </c>
      <c r="K601">
        <v>0.85</v>
      </c>
      <c r="L601">
        <v>0.2</v>
      </c>
      <c r="M601" t="s">
        <v>1942</v>
      </c>
    </row>
    <row r="602" spans="1:13">
      <c r="A602" t="s">
        <v>1937</v>
      </c>
      <c r="B602" t="s">
        <v>2724</v>
      </c>
      <c r="C602" t="s">
        <v>3055</v>
      </c>
      <c r="D602" t="s">
        <v>1940</v>
      </c>
      <c r="E602" t="s">
        <v>3056</v>
      </c>
      <c r="F602">
        <v>2019</v>
      </c>
      <c r="G602">
        <v>0</v>
      </c>
      <c r="H602">
        <v>0</v>
      </c>
      <c r="I602">
        <v>0</v>
      </c>
      <c r="J602">
        <v>0</v>
      </c>
      <c r="K602">
        <v>0.85</v>
      </c>
      <c r="L602">
        <v>0.2</v>
      </c>
      <c r="M602" t="s">
        <v>1942</v>
      </c>
    </row>
    <row r="603" spans="1:13">
      <c r="A603" t="s">
        <v>1937</v>
      </c>
      <c r="B603" t="s">
        <v>2724</v>
      </c>
      <c r="C603" t="s">
        <v>3057</v>
      </c>
      <c r="D603" t="s">
        <v>1940</v>
      </c>
      <c r="E603" t="s">
        <v>3058</v>
      </c>
      <c r="F603">
        <v>2019</v>
      </c>
      <c r="G603">
        <v>0</v>
      </c>
      <c r="H603">
        <v>0</v>
      </c>
      <c r="I603">
        <v>0</v>
      </c>
      <c r="J603">
        <v>0</v>
      </c>
      <c r="K603">
        <v>1.3</v>
      </c>
      <c r="L603">
        <v>0.7</v>
      </c>
      <c r="M603" t="s">
        <v>1942</v>
      </c>
    </row>
    <row r="604" spans="1:13">
      <c r="A604" t="s">
        <v>1937</v>
      </c>
      <c r="B604" t="s">
        <v>2724</v>
      </c>
      <c r="C604" t="s">
        <v>3059</v>
      </c>
      <c r="D604" t="s">
        <v>1940</v>
      </c>
      <c r="E604" t="s">
        <v>5017</v>
      </c>
      <c r="F604">
        <v>2019</v>
      </c>
      <c r="G604">
        <v>0</v>
      </c>
      <c r="H604">
        <v>0</v>
      </c>
      <c r="I604">
        <v>0</v>
      </c>
      <c r="J604">
        <v>0</v>
      </c>
      <c r="K604">
        <v>1.3</v>
      </c>
      <c r="L604">
        <v>0.7</v>
      </c>
      <c r="M604" t="s">
        <v>1942</v>
      </c>
    </row>
    <row r="605" spans="1:13">
      <c r="A605" t="s">
        <v>1937</v>
      </c>
      <c r="B605" t="s">
        <v>2724</v>
      </c>
      <c r="C605" t="s">
        <v>3060</v>
      </c>
      <c r="D605" t="s">
        <v>1940</v>
      </c>
      <c r="E605" t="s">
        <v>3061</v>
      </c>
      <c r="F605">
        <v>2019</v>
      </c>
      <c r="G605">
        <v>0</v>
      </c>
      <c r="H605">
        <v>0</v>
      </c>
      <c r="I605">
        <v>0</v>
      </c>
      <c r="J605">
        <v>0</v>
      </c>
      <c r="K605">
        <v>1.3</v>
      </c>
      <c r="L605">
        <v>0.7</v>
      </c>
      <c r="M605" t="s">
        <v>1942</v>
      </c>
    </row>
    <row r="606" spans="1:13">
      <c r="A606" t="s">
        <v>1937</v>
      </c>
      <c r="B606" t="s">
        <v>2724</v>
      </c>
      <c r="C606" t="s">
        <v>3062</v>
      </c>
      <c r="D606" t="s">
        <v>1940</v>
      </c>
      <c r="E606" t="s">
        <v>3063</v>
      </c>
      <c r="F606">
        <v>2019</v>
      </c>
      <c r="G606">
        <v>0</v>
      </c>
      <c r="H606">
        <v>0</v>
      </c>
      <c r="I606">
        <v>0</v>
      </c>
      <c r="J606">
        <v>0</v>
      </c>
      <c r="K606">
        <v>1.3</v>
      </c>
      <c r="L606">
        <v>0.7</v>
      </c>
      <c r="M606" t="s">
        <v>1942</v>
      </c>
    </row>
    <row r="607" spans="1:13">
      <c r="A607" t="s">
        <v>1937</v>
      </c>
      <c r="B607" t="s">
        <v>2724</v>
      </c>
      <c r="C607" t="s">
        <v>3064</v>
      </c>
      <c r="D607" t="s">
        <v>1940</v>
      </c>
      <c r="E607" t="s">
        <v>5018</v>
      </c>
      <c r="F607">
        <v>2019</v>
      </c>
      <c r="G607">
        <v>0</v>
      </c>
      <c r="H607">
        <v>0</v>
      </c>
      <c r="I607">
        <v>0</v>
      </c>
      <c r="J607">
        <v>0</v>
      </c>
      <c r="K607">
        <v>0.85</v>
      </c>
      <c r="L607">
        <v>0.2</v>
      </c>
      <c r="M607" t="s">
        <v>1942</v>
      </c>
    </row>
    <row r="608" spans="1:13">
      <c r="A608" t="s">
        <v>1937</v>
      </c>
      <c r="B608" t="s">
        <v>2724</v>
      </c>
      <c r="C608" t="s">
        <v>3065</v>
      </c>
      <c r="D608" t="s">
        <v>1940</v>
      </c>
      <c r="E608" t="s">
        <v>3066</v>
      </c>
      <c r="F608">
        <v>2019</v>
      </c>
      <c r="G608">
        <v>0</v>
      </c>
      <c r="H608">
        <v>0</v>
      </c>
      <c r="I608">
        <v>0</v>
      </c>
      <c r="J608">
        <v>0</v>
      </c>
      <c r="K608">
        <v>1.3</v>
      </c>
      <c r="L608">
        <v>0.7</v>
      </c>
      <c r="M608" t="s">
        <v>1942</v>
      </c>
    </row>
    <row r="609" spans="1:13">
      <c r="A609" t="s">
        <v>1937</v>
      </c>
      <c r="B609" t="s">
        <v>2770</v>
      </c>
      <c r="C609" t="s">
        <v>3067</v>
      </c>
      <c r="D609" t="s">
        <v>1940</v>
      </c>
      <c r="E609" t="s">
        <v>3068</v>
      </c>
      <c r="F609">
        <v>2019</v>
      </c>
      <c r="G609">
        <v>0</v>
      </c>
      <c r="H609">
        <v>0</v>
      </c>
      <c r="I609">
        <v>0</v>
      </c>
      <c r="J609">
        <v>0</v>
      </c>
      <c r="K609">
        <v>0.31</v>
      </c>
      <c r="L609">
        <v>0.2</v>
      </c>
      <c r="M609" t="s">
        <v>1942</v>
      </c>
    </row>
    <row r="610" spans="1:13">
      <c r="A610" t="s">
        <v>1937</v>
      </c>
      <c r="B610" t="s">
        <v>2770</v>
      </c>
      <c r="C610" t="s">
        <v>3069</v>
      </c>
      <c r="D610" t="s">
        <v>1940</v>
      </c>
      <c r="E610" t="s">
        <v>5019</v>
      </c>
      <c r="F610">
        <v>2019</v>
      </c>
      <c r="G610">
        <v>0</v>
      </c>
      <c r="H610">
        <v>0</v>
      </c>
      <c r="I610">
        <v>0</v>
      </c>
      <c r="J610">
        <v>0</v>
      </c>
      <c r="K610">
        <v>0.51</v>
      </c>
      <c r="L610">
        <v>0.7</v>
      </c>
      <c r="M610" t="s">
        <v>1942</v>
      </c>
    </row>
    <row r="611" spans="1:13">
      <c r="A611" t="s">
        <v>1937</v>
      </c>
      <c r="B611" t="s">
        <v>2770</v>
      </c>
      <c r="C611" t="s">
        <v>3070</v>
      </c>
      <c r="D611" t="s">
        <v>1940</v>
      </c>
      <c r="E611" t="s">
        <v>3071</v>
      </c>
      <c r="F611">
        <v>2019</v>
      </c>
      <c r="G611">
        <v>0</v>
      </c>
      <c r="H611">
        <v>0</v>
      </c>
      <c r="I611">
        <v>0</v>
      </c>
      <c r="J611">
        <v>0</v>
      </c>
      <c r="K611">
        <v>0.51</v>
      </c>
      <c r="L611">
        <v>0.7</v>
      </c>
      <c r="M611" t="s">
        <v>1942</v>
      </c>
    </row>
    <row r="612" spans="1:13">
      <c r="A612" t="s">
        <v>1937</v>
      </c>
      <c r="B612" t="s">
        <v>2770</v>
      </c>
      <c r="C612" t="s">
        <v>3072</v>
      </c>
      <c r="D612" t="s">
        <v>1940</v>
      </c>
      <c r="E612" t="s">
        <v>3073</v>
      </c>
      <c r="F612">
        <v>2019</v>
      </c>
      <c r="G612">
        <v>0</v>
      </c>
      <c r="H612">
        <v>0</v>
      </c>
      <c r="I612">
        <v>0</v>
      </c>
      <c r="J612">
        <v>0</v>
      </c>
      <c r="K612">
        <v>0.65</v>
      </c>
      <c r="L612">
        <v>0.5</v>
      </c>
      <c r="M612" t="s">
        <v>1942</v>
      </c>
    </row>
    <row r="613" spans="1:13">
      <c r="A613" t="s">
        <v>1937</v>
      </c>
      <c r="B613" t="s">
        <v>2724</v>
      </c>
      <c r="C613" t="s">
        <v>3074</v>
      </c>
      <c r="D613" t="s">
        <v>1940</v>
      </c>
      <c r="E613" t="s">
        <v>3075</v>
      </c>
      <c r="F613">
        <v>2019</v>
      </c>
      <c r="G613">
        <v>0</v>
      </c>
      <c r="H613">
        <v>0</v>
      </c>
      <c r="I613">
        <v>0</v>
      </c>
      <c r="J613">
        <v>0</v>
      </c>
      <c r="K613">
        <v>0.48</v>
      </c>
      <c r="L613">
        <v>0.2</v>
      </c>
      <c r="M613" t="s">
        <v>1942</v>
      </c>
    </row>
    <row r="614" spans="1:13">
      <c r="A614" t="s">
        <v>1937</v>
      </c>
      <c r="B614" t="s">
        <v>2770</v>
      </c>
      <c r="C614" t="s">
        <v>3076</v>
      </c>
      <c r="D614" t="s">
        <v>1940</v>
      </c>
      <c r="E614" t="s">
        <v>3077</v>
      </c>
      <c r="F614">
        <v>2019</v>
      </c>
      <c r="G614">
        <v>0</v>
      </c>
      <c r="H614">
        <v>0</v>
      </c>
      <c r="I614">
        <v>0</v>
      </c>
      <c r="J614">
        <v>0</v>
      </c>
      <c r="K614">
        <v>0.85</v>
      </c>
      <c r="L614">
        <v>0.8</v>
      </c>
      <c r="M614" t="s">
        <v>1942</v>
      </c>
    </row>
    <row r="615" spans="1:13">
      <c r="A615" t="s">
        <v>1937</v>
      </c>
      <c r="B615" t="s">
        <v>2724</v>
      </c>
      <c r="C615" t="s">
        <v>3078</v>
      </c>
      <c r="D615" t="s">
        <v>1940</v>
      </c>
      <c r="E615" t="s">
        <v>3079</v>
      </c>
      <c r="F615">
        <v>2019</v>
      </c>
      <c r="G615">
        <v>0</v>
      </c>
      <c r="H615">
        <v>0</v>
      </c>
      <c r="I615">
        <v>0</v>
      </c>
      <c r="J615">
        <v>0</v>
      </c>
      <c r="K615">
        <v>0.43</v>
      </c>
      <c r="L615">
        <v>0.4</v>
      </c>
      <c r="M615" t="s">
        <v>1942</v>
      </c>
    </row>
    <row r="616" spans="1:13">
      <c r="A616" t="s">
        <v>1937</v>
      </c>
      <c r="B616" t="s">
        <v>2724</v>
      </c>
      <c r="C616" t="s">
        <v>3080</v>
      </c>
      <c r="D616" t="s">
        <v>1940</v>
      </c>
      <c r="E616" t="s">
        <v>3081</v>
      </c>
      <c r="F616">
        <v>2019</v>
      </c>
      <c r="G616">
        <v>0</v>
      </c>
      <c r="H616">
        <v>0</v>
      </c>
      <c r="I616">
        <v>0</v>
      </c>
      <c r="J616">
        <v>0</v>
      </c>
      <c r="K616">
        <v>0.36</v>
      </c>
      <c r="L616">
        <v>0.5</v>
      </c>
      <c r="M616" t="s">
        <v>1942</v>
      </c>
    </row>
    <row r="617" spans="1:13">
      <c r="A617" t="s">
        <v>1937</v>
      </c>
      <c r="B617" t="s">
        <v>2770</v>
      </c>
      <c r="C617" t="s">
        <v>3082</v>
      </c>
      <c r="D617" t="s">
        <v>1940</v>
      </c>
      <c r="E617" t="s">
        <v>3083</v>
      </c>
      <c r="F617">
        <v>2019</v>
      </c>
      <c r="G617">
        <v>0</v>
      </c>
      <c r="H617">
        <v>0</v>
      </c>
      <c r="I617">
        <v>0</v>
      </c>
      <c r="J617">
        <v>0</v>
      </c>
      <c r="K617">
        <v>0.48</v>
      </c>
      <c r="L617">
        <v>0</v>
      </c>
      <c r="M617" t="s">
        <v>1942</v>
      </c>
    </row>
    <row r="618" spans="1:13">
      <c r="A618" t="s">
        <v>1937</v>
      </c>
      <c r="B618" t="s">
        <v>2770</v>
      </c>
      <c r="C618" t="s">
        <v>3084</v>
      </c>
      <c r="D618" t="s">
        <v>1940</v>
      </c>
      <c r="E618" t="s">
        <v>3085</v>
      </c>
      <c r="F618">
        <v>2019</v>
      </c>
      <c r="G618">
        <v>0</v>
      </c>
      <c r="H618">
        <v>0</v>
      </c>
      <c r="I618">
        <v>0</v>
      </c>
      <c r="J618">
        <v>0</v>
      </c>
      <c r="K618">
        <v>0.39</v>
      </c>
      <c r="L618">
        <v>0.3</v>
      </c>
      <c r="M618" t="s">
        <v>1942</v>
      </c>
    </row>
    <row r="619" spans="1:13">
      <c r="A619" t="s">
        <v>1937</v>
      </c>
      <c r="B619" t="s">
        <v>2770</v>
      </c>
      <c r="C619" t="s">
        <v>3086</v>
      </c>
      <c r="D619" t="s">
        <v>1940</v>
      </c>
      <c r="E619" t="s">
        <v>3087</v>
      </c>
      <c r="F619">
        <v>2019</v>
      </c>
      <c r="G619">
        <v>0</v>
      </c>
      <c r="H619">
        <v>0</v>
      </c>
      <c r="I619">
        <v>0</v>
      </c>
      <c r="J619">
        <v>0</v>
      </c>
      <c r="K619">
        <v>0.39</v>
      </c>
      <c r="L619">
        <v>0.3</v>
      </c>
      <c r="M619" t="s">
        <v>1942</v>
      </c>
    </row>
    <row r="620" spans="1:13">
      <c r="A620" t="s">
        <v>1937</v>
      </c>
      <c r="B620" t="s">
        <v>2770</v>
      </c>
      <c r="C620" t="s">
        <v>3088</v>
      </c>
      <c r="D620" t="s">
        <v>1940</v>
      </c>
      <c r="E620" t="s">
        <v>3089</v>
      </c>
      <c r="F620">
        <v>2019</v>
      </c>
      <c r="G620">
        <v>0</v>
      </c>
      <c r="H620">
        <v>0</v>
      </c>
      <c r="I620">
        <v>0</v>
      </c>
      <c r="J620">
        <v>0</v>
      </c>
      <c r="K620">
        <v>0.68</v>
      </c>
      <c r="L620">
        <v>0.2</v>
      </c>
      <c r="M620" t="s">
        <v>1942</v>
      </c>
    </row>
    <row r="621" spans="1:13">
      <c r="A621" t="s">
        <v>1937</v>
      </c>
      <c r="B621" t="s">
        <v>2770</v>
      </c>
      <c r="C621" t="s">
        <v>3090</v>
      </c>
      <c r="D621" t="s">
        <v>1940</v>
      </c>
      <c r="E621" t="s">
        <v>3091</v>
      </c>
      <c r="F621">
        <v>2019</v>
      </c>
      <c r="G621">
        <v>0</v>
      </c>
      <c r="H621">
        <v>0</v>
      </c>
      <c r="I621">
        <v>0</v>
      </c>
      <c r="J621">
        <v>0</v>
      </c>
      <c r="K621">
        <v>0.42</v>
      </c>
      <c r="L621">
        <v>0.2</v>
      </c>
      <c r="M621" t="s">
        <v>1942</v>
      </c>
    </row>
    <row r="622" spans="1:13">
      <c r="A622" t="s">
        <v>1937</v>
      </c>
      <c r="B622" t="s">
        <v>2770</v>
      </c>
      <c r="C622" t="s">
        <v>3092</v>
      </c>
      <c r="D622" t="s">
        <v>1940</v>
      </c>
      <c r="E622" t="s">
        <v>3093</v>
      </c>
      <c r="F622">
        <v>2019</v>
      </c>
      <c r="G622">
        <v>0</v>
      </c>
      <c r="H622">
        <v>0</v>
      </c>
      <c r="I622">
        <v>0</v>
      </c>
      <c r="J622">
        <v>0</v>
      </c>
      <c r="K622">
        <v>0.35</v>
      </c>
      <c r="L622">
        <v>0.4</v>
      </c>
      <c r="M622" t="s">
        <v>1942</v>
      </c>
    </row>
    <row r="623" spans="1:13">
      <c r="A623" t="s">
        <v>1937</v>
      </c>
      <c r="B623" t="s">
        <v>2724</v>
      </c>
      <c r="C623" t="s">
        <v>3094</v>
      </c>
      <c r="D623" t="s">
        <v>1940</v>
      </c>
      <c r="E623" t="s">
        <v>3095</v>
      </c>
      <c r="F623">
        <v>2019</v>
      </c>
      <c r="G623">
        <v>0</v>
      </c>
      <c r="H623">
        <v>0</v>
      </c>
      <c r="I623">
        <v>0</v>
      </c>
      <c r="J623">
        <v>0</v>
      </c>
      <c r="K623">
        <v>0.41</v>
      </c>
      <c r="L623">
        <v>0.4</v>
      </c>
      <c r="M623" t="s">
        <v>1942</v>
      </c>
    </row>
    <row r="624" spans="1:13">
      <c r="A624" t="s">
        <v>1937</v>
      </c>
      <c r="B624" t="s">
        <v>2724</v>
      </c>
      <c r="C624" t="s">
        <v>3096</v>
      </c>
      <c r="D624" t="s">
        <v>1940</v>
      </c>
      <c r="E624" t="s">
        <v>3097</v>
      </c>
      <c r="F624">
        <v>2019</v>
      </c>
      <c r="G624">
        <v>0</v>
      </c>
      <c r="H624">
        <v>0</v>
      </c>
      <c r="I624">
        <v>0</v>
      </c>
      <c r="J624">
        <v>0</v>
      </c>
      <c r="K624">
        <v>0.41</v>
      </c>
      <c r="L624">
        <v>0.4</v>
      </c>
      <c r="M624" t="s">
        <v>1942</v>
      </c>
    </row>
    <row r="625" spans="1:13">
      <c r="A625" t="s">
        <v>1937</v>
      </c>
      <c r="B625" t="s">
        <v>2724</v>
      </c>
      <c r="C625" t="s">
        <v>3098</v>
      </c>
      <c r="D625" t="s">
        <v>1940</v>
      </c>
      <c r="E625" t="s">
        <v>3099</v>
      </c>
      <c r="F625">
        <v>2019</v>
      </c>
      <c r="G625">
        <v>0</v>
      </c>
      <c r="H625">
        <v>0</v>
      </c>
      <c r="I625">
        <v>0</v>
      </c>
      <c r="J625">
        <v>0</v>
      </c>
      <c r="K625">
        <v>0.41</v>
      </c>
      <c r="L625">
        <v>0.4</v>
      </c>
      <c r="M625" t="s">
        <v>1942</v>
      </c>
    </row>
    <row r="626" spans="1:13">
      <c r="A626" t="s">
        <v>1937</v>
      </c>
      <c r="B626" t="s">
        <v>2724</v>
      </c>
      <c r="C626" t="s">
        <v>3100</v>
      </c>
      <c r="D626" t="s">
        <v>1940</v>
      </c>
      <c r="E626" t="s">
        <v>3101</v>
      </c>
      <c r="F626">
        <v>2019</v>
      </c>
      <c r="G626">
        <v>0</v>
      </c>
      <c r="H626">
        <v>0</v>
      </c>
      <c r="I626">
        <v>0</v>
      </c>
      <c r="J626">
        <v>0</v>
      </c>
      <c r="K626">
        <v>0.41</v>
      </c>
      <c r="L626">
        <v>0.4</v>
      </c>
      <c r="M626" t="s">
        <v>1942</v>
      </c>
    </row>
    <row r="627" spans="1:13">
      <c r="A627" t="s">
        <v>1937</v>
      </c>
      <c r="B627" t="s">
        <v>2724</v>
      </c>
      <c r="C627" t="s">
        <v>3102</v>
      </c>
      <c r="D627" t="s">
        <v>1940</v>
      </c>
      <c r="E627" t="s">
        <v>3103</v>
      </c>
      <c r="F627">
        <v>2019</v>
      </c>
      <c r="G627">
        <v>0</v>
      </c>
      <c r="H627">
        <v>0</v>
      </c>
      <c r="I627">
        <v>0</v>
      </c>
      <c r="J627">
        <v>0</v>
      </c>
      <c r="K627">
        <v>0.41</v>
      </c>
      <c r="L627">
        <v>0.4</v>
      </c>
      <c r="M627" t="s">
        <v>1942</v>
      </c>
    </row>
    <row r="628" spans="1:13">
      <c r="A628" t="s">
        <v>1937</v>
      </c>
      <c r="B628" t="s">
        <v>2724</v>
      </c>
      <c r="C628" t="s">
        <v>3104</v>
      </c>
      <c r="D628" t="s">
        <v>1940</v>
      </c>
      <c r="E628" t="s">
        <v>3105</v>
      </c>
      <c r="F628">
        <v>2019</v>
      </c>
      <c r="G628">
        <v>0</v>
      </c>
      <c r="H628">
        <v>0</v>
      </c>
      <c r="I628">
        <v>0</v>
      </c>
      <c r="J628">
        <v>0</v>
      </c>
      <c r="K628">
        <v>0.41</v>
      </c>
      <c r="L628">
        <v>0.4</v>
      </c>
      <c r="M628" t="s">
        <v>1942</v>
      </c>
    </row>
    <row r="629" spans="1:13">
      <c r="A629" t="s">
        <v>1937</v>
      </c>
      <c r="B629" t="s">
        <v>2724</v>
      </c>
      <c r="C629" t="s">
        <v>3106</v>
      </c>
      <c r="D629" t="s">
        <v>1940</v>
      </c>
      <c r="E629" t="s">
        <v>3107</v>
      </c>
      <c r="F629">
        <v>2019</v>
      </c>
      <c r="G629">
        <v>0</v>
      </c>
      <c r="H629">
        <v>0</v>
      </c>
      <c r="I629">
        <v>0</v>
      </c>
      <c r="J629">
        <v>0</v>
      </c>
      <c r="K629">
        <v>0.41</v>
      </c>
      <c r="L629">
        <v>0.4</v>
      </c>
      <c r="M629" t="s">
        <v>1942</v>
      </c>
    </row>
    <row r="630" spans="1:13">
      <c r="A630" t="s">
        <v>1937</v>
      </c>
      <c r="B630" t="s">
        <v>2724</v>
      </c>
      <c r="C630" t="s">
        <v>3108</v>
      </c>
      <c r="D630" t="s">
        <v>1940</v>
      </c>
      <c r="E630" t="s">
        <v>3109</v>
      </c>
      <c r="F630">
        <v>2019</v>
      </c>
      <c r="G630">
        <v>0</v>
      </c>
      <c r="H630">
        <v>0</v>
      </c>
      <c r="I630">
        <v>0</v>
      </c>
      <c r="J630">
        <v>0</v>
      </c>
      <c r="K630">
        <v>0.45</v>
      </c>
      <c r="L630">
        <v>0.4</v>
      </c>
      <c r="M630" t="s">
        <v>1942</v>
      </c>
    </row>
    <row r="631" spans="1:13">
      <c r="A631" t="s">
        <v>1937</v>
      </c>
      <c r="B631" t="s">
        <v>2724</v>
      </c>
      <c r="C631" t="s">
        <v>3110</v>
      </c>
      <c r="D631" t="s">
        <v>1940</v>
      </c>
      <c r="E631" t="s">
        <v>3111</v>
      </c>
      <c r="F631">
        <v>2019</v>
      </c>
      <c r="G631">
        <v>0</v>
      </c>
      <c r="H631">
        <v>0</v>
      </c>
      <c r="I631">
        <v>0</v>
      </c>
      <c r="J631">
        <v>0</v>
      </c>
      <c r="K631">
        <v>0.31</v>
      </c>
      <c r="L631">
        <v>0.5</v>
      </c>
      <c r="M631" t="s">
        <v>1942</v>
      </c>
    </row>
    <row r="632" spans="1:13">
      <c r="A632" t="s">
        <v>1937</v>
      </c>
      <c r="B632" t="s">
        <v>2724</v>
      </c>
      <c r="C632" t="s">
        <v>3112</v>
      </c>
      <c r="D632" t="s">
        <v>1940</v>
      </c>
      <c r="E632" t="s">
        <v>3113</v>
      </c>
      <c r="F632">
        <v>2019</v>
      </c>
      <c r="G632">
        <v>0</v>
      </c>
      <c r="H632">
        <v>0</v>
      </c>
      <c r="I632">
        <v>0</v>
      </c>
      <c r="J632">
        <v>0</v>
      </c>
      <c r="K632">
        <v>0.52</v>
      </c>
      <c r="L632">
        <v>0.7</v>
      </c>
      <c r="M632" t="s">
        <v>1942</v>
      </c>
    </row>
    <row r="633" spans="1:13">
      <c r="A633" t="s">
        <v>1937</v>
      </c>
      <c r="B633" t="s">
        <v>2724</v>
      </c>
      <c r="C633" t="s">
        <v>3114</v>
      </c>
      <c r="D633" t="s">
        <v>1940</v>
      </c>
      <c r="E633" t="s">
        <v>3115</v>
      </c>
      <c r="F633">
        <v>2019</v>
      </c>
      <c r="G633">
        <v>0</v>
      </c>
      <c r="H633">
        <v>0</v>
      </c>
      <c r="I633">
        <v>0</v>
      </c>
      <c r="J633">
        <v>0</v>
      </c>
      <c r="K633">
        <v>0.32</v>
      </c>
      <c r="L633">
        <v>0.5</v>
      </c>
      <c r="M633" t="s">
        <v>1942</v>
      </c>
    </row>
    <row r="634" spans="1:13">
      <c r="A634" t="s">
        <v>1937</v>
      </c>
      <c r="B634" t="s">
        <v>2724</v>
      </c>
      <c r="C634" t="s">
        <v>3116</v>
      </c>
      <c r="D634" t="s">
        <v>1940</v>
      </c>
      <c r="E634" t="s">
        <v>3117</v>
      </c>
      <c r="F634">
        <v>2019</v>
      </c>
      <c r="G634">
        <v>0</v>
      </c>
      <c r="H634">
        <v>0</v>
      </c>
      <c r="I634">
        <v>0</v>
      </c>
      <c r="J634">
        <v>0</v>
      </c>
      <c r="K634">
        <v>0.35</v>
      </c>
      <c r="L634">
        <v>0.6</v>
      </c>
      <c r="M634" t="s">
        <v>1942</v>
      </c>
    </row>
    <row r="635" spans="1:13">
      <c r="A635" t="s">
        <v>1937</v>
      </c>
      <c r="B635" t="s">
        <v>2724</v>
      </c>
      <c r="C635" t="s">
        <v>3118</v>
      </c>
      <c r="D635" t="s">
        <v>1940</v>
      </c>
      <c r="E635" t="s">
        <v>3119</v>
      </c>
      <c r="F635">
        <v>2019</v>
      </c>
      <c r="G635">
        <v>0</v>
      </c>
      <c r="H635">
        <v>0</v>
      </c>
      <c r="I635">
        <v>0</v>
      </c>
      <c r="J635">
        <v>0</v>
      </c>
      <c r="K635">
        <v>0.4</v>
      </c>
      <c r="L635">
        <v>0.4</v>
      </c>
      <c r="M635" t="s">
        <v>1942</v>
      </c>
    </row>
    <row r="636" spans="1:13">
      <c r="A636" t="s">
        <v>1937</v>
      </c>
      <c r="B636" t="s">
        <v>2724</v>
      </c>
      <c r="C636" t="s">
        <v>3120</v>
      </c>
      <c r="D636" t="s">
        <v>1940</v>
      </c>
      <c r="E636" t="s">
        <v>3121</v>
      </c>
      <c r="F636">
        <v>2019</v>
      </c>
      <c r="G636">
        <v>0</v>
      </c>
      <c r="H636">
        <v>0</v>
      </c>
      <c r="I636">
        <v>0</v>
      </c>
      <c r="J636">
        <v>0</v>
      </c>
      <c r="K636">
        <v>0.28999999999999998</v>
      </c>
      <c r="L636">
        <v>0.3</v>
      </c>
      <c r="M636" t="s">
        <v>1942</v>
      </c>
    </row>
    <row r="637" spans="1:13">
      <c r="A637" t="s">
        <v>1937</v>
      </c>
      <c r="B637" t="s">
        <v>2724</v>
      </c>
      <c r="C637" t="s">
        <v>3122</v>
      </c>
      <c r="D637" t="s">
        <v>1940</v>
      </c>
      <c r="E637" t="s">
        <v>3123</v>
      </c>
      <c r="F637">
        <v>2019</v>
      </c>
      <c r="G637">
        <v>0</v>
      </c>
      <c r="H637">
        <v>0</v>
      </c>
      <c r="I637">
        <v>0</v>
      </c>
      <c r="J637">
        <v>0</v>
      </c>
      <c r="K637">
        <v>0.4</v>
      </c>
      <c r="L637">
        <v>0.4</v>
      </c>
      <c r="M637" t="s">
        <v>1942</v>
      </c>
    </row>
    <row r="638" spans="1:13">
      <c r="A638" t="s">
        <v>1937</v>
      </c>
      <c r="B638" t="s">
        <v>2724</v>
      </c>
      <c r="C638" t="s">
        <v>3124</v>
      </c>
      <c r="D638" t="s">
        <v>1940</v>
      </c>
      <c r="E638" t="s">
        <v>3125</v>
      </c>
      <c r="F638">
        <v>2019</v>
      </c>
      <c r="G638">
        <v>0</v>
      </c>
      <c r="H638">
        <v>0</v>
      </c>
      <c r="I638">
        <v>0</v>
      </c>
      <c r="J638">
        <v>0</v>
      </c>
      <c r="K638">
        <v>0.28999999999999998</v>
      </c>
      <c r="L638">
        <v>0.3</v>
      </c>
      <c r="M638" t="s">
        <v>1942</v>
      </c>
    </row>
    <row r="639" spans="1:13">
      <c r="A639" t="s">
        <v>1937</v>
      </c>
      <c r="B639" t="s">
        <v>2724</v>
      </c>
      <c r="C639" t="s">
        <v>3126</v>
      </c>
      <c r="D639" t="s">
        <v>1940</v>
      </c>
      <c r="E639" t="s">
        <v>3127</v>
      </c>
      <c r="F639">
        <v>2019</v>
      </c>
      <c r="G639">
        <v>0</v>
      </c>
      <c r="H639">
        <v>0</v>
      </c>
      <c r="I639">
        <v>0</v>
      </c>
      <c r="J639">
        <v>0</v>
      </c>
      <c r="K639">
        <v>0.36</v>
      </c>
      <c r="L639">
        <v>0.4</v>
      </c>
      <c r="M639" t="s">
        <v>1942</v>
      </c>
    </row>
    <row r="640" spans="1:13">
      <c r="A640" t="s">
        <v>1937</v>
      </c>
      <c r="B640" t="s">
        <v>2724</v>
      </c>
      <c r="C640" t="s">
        <v>3128</v>
      </c>
      <c r="D640" t="s">
        <v>1940</v>
      </c>
      <c r="E640" t="s">
        <v>3129</v>
      </c>
      <c r="F640">
        <v>2019</v>
      </c>
      <c r="G640">
        <v>0</v>
      </c>
      <c r="H640">
        <v>0</v>
      </c>
      <c r="I640">
        <v>0</v>
      </c>
      <c r="J640">
        <v>0</v>
      </c>
      <c r="K640">
        <v>0.34</v>
      </c>
      <c r="L640">
        <v>0.4</v>
      </c>
      <c r="M640" t="s">
        <v>1942</v>
      </c>
    </row>
    <row r="641" spans="1:13">
      <c r="A641" t="s">
        <v>1937</v>
      </c>
      <c r="B641" t="s">
        <v>2724</v>
      </c>
      <c r="C641" t="s">
        <v>3130</v>
      </c>
      <c r="D641" t="s">
        <v>1940</v>
      </c>
      <c r="E641" t="s">
        <v>3093</v>
      </c>
      <c r="F641">
        <v>2019</v>
      </c>
      <c r="G641">
        <v>0</v>
      </c>
      <c r="H641">
        <v>0</v>
      </c>
      <c r="I641">
        <v>0</v>
      </c>
      <c r="J641">
        <v>0</v>
      </c>
      <c r="K641">
        <v>0.34</v>
      </c>
      <c r="L641">
        <v>0.4</v>
      </c>
      <c r="M641" t="s">
        <v>1942</v>
      </c>
    </row>
    <row r="642" spans="1:13">
      <c r="A642" t="s">
        <v>1937</v>
      </c>
      <c r="B642" t="s">
        <v>2784</v>
      </c>
      <c r="C642" t="s">
        <v>3131</v>
      </c>
      <c r="D642" t="s">
        <v>1940</v>
      </c>
      <c r="E642" t="s">
        <v>5020</v>
      </c>
      <c r="F642">
        <v>2019</v>
      </c>
      <c r="G642">
        <v>0</v>
      </c>
      <c r="H642">
        <v>0</v>
      </c>
      <c r="I642">
        <v>0</v>
      </c>
      <c r="J642">
        <v>0</v>
      </c>
      <c r="K642">
        <v>0.21</v>
      </c>
      <c r="L642">
        <v>0.8</v>
      </c>
      <c r="M642" t="s">
        <v>1942</v>
      </c>
    </row>
    <row r="643" spans="1:13">
      <c r="A643" t="s">
        <v>1937</v>
      </c>
      <c r="B643" t="s">
        <v>2784</v>
      </c>
      <c r="C643" t="s">
        <v>3132</v>
      </c>
      <c r="D643" t="s">
        <v>1940</v>
      </c>
      <c r="E643" t="s">
        <v>3133</v>
      </c>
      <c r="F643">
        <v>2019</v>
      </c>
      <c r="G643">
        <v>0</v>
      </c>
      <c r="H643">
        <v>0</v>
      </c>
      <c r="I643">
        <v>0</v>
      </c>
      <c r="J643">
        <v>0</v>
      </c>
      <c r="K643">
        <v>0.21</v>
      </c>
      <c r="L643">
        <v>0.8</v>
      </c>
      <c r="M643" t="s">
        <v>1942</v>
      </c>
    </row>
    <row r="644" spans="1:13">
      <c r="A644" t="s">
        <v>1937</v>
      </c>
      <c r="B644" t="s">
        <v>2784</v>
      </c>
      <c r="C644" t="s">
        <v>3134</v>
      </c>
      <c r="D644" t="s">
        <v>1940</v>
      </c>
      <c r="E644" t="s">
        <v>3135</v>
      </c>
      <c r="F644">
        <v>2019</v>
      </c>
      <c r="G644">
        <v>0</v>
      </c>
      <c r="H644">
        <v>0</v>
      </c>
      <c r="I644">
        <v>0</v>
      </c>
      <c r="J644">
        <v>0</v>
      </c>
      <c r="K644">
        <v>0.21</v>
      </c>
      <c r="L644">
        <v>0.8</v>
      </c>
      <c r="M644" t="s">
        <v>1942</v>
      </c>
    </row>
    <row r="645" spans="1:13">
      <c r="A645" t="s">
        <v>1937</v>
      </c>
      <c r="B645" t="s">
        <v>2784</v>
      </c>
      <c r="C645" t="s">
        <v>3136</v>
      </c>
      <c r="D645" t="s">
        <v>1940</v>
      </c>
      <c r="E645" t="s">
        <v>3137</v>
      </c>
      <c r="F645">
        <v>2019</v>
      </c>
      <c r="G645">
        <v>0</v>
      </c>
      <c r="H645">
        <v>0</v>
      </c>
      <c r="I645">
        <v>0</v>
      </c>
      <c r="J645">
        <v>0</v>
      </c>
      <c r="K645">
        <v>0.21</v>
      </c>
      <c r="L645">
        <v>0.8</v>
      </c>
      <c r="M645" t="s">
        <v>1942</v>
      </c>
    </row>
    <row r="646" spans="1:13">
      <c r="A646" t="s">
        <v>1937</v>
      </c>
      <c r="B646" t="s">
        <v>2784</v>
      </c>
      <c r="C646" t="s">
        <v>3138</v>
      </c>
      <c r="D646" t="s">
        <v>1940</v>
      </c>
      <c r="E646" t="s">
        <v>5021</v>
      </c>
      <c r="F646">
        <v>2019</v>
      </c>
      <c r="G646">
        <v>0</v>
      </c>
      <c r="H646">
        <v>0</v>
      </c>
      <c r="I646">
        <v>0</v>
      </c>
      <c r="J646">
        <v>0</v>
      </c>
      <c r="K646">
        <v>0.21</v>
      </c>
      <c r="L646">
        <v>0.8</v>
      </c>
      <c r="M646" t="s">
        <v>1942</v>
      </c>
    </row>
    <row r="647" spans="1:13">
      <c r="A647" t="s">
        <v>1937</v>
      </c>
      <c r="B647" t="s">
        <v>2784</v>
      </c>
      <c r="C647" t="s">
        <v>3139</v>
      </c>
      <c r="D647" t="s">
        <v>1940</v>
      </c>
      <c r="E647" t="s">
        <v>3140</v>
      </c>
      <c r="F647">
        <v>2019</v>
      </c>
      <c r="G647">
        <v>0</v>
      </c>
      <c r="H647">
        <v>0</v>
      </c>
      <c r="I647">
        <v>0</v>
      </c>
      <c r="J647">
        <v>0</v>
      </c>
      <c r="K647">
        <v>0.21</v>
      </c>
      <c r="L647">
        <v>0.8</v>
      </c>
      <c r="M647" t="s">
        <v>1942</v>
      </c>
    </row>
    <row r="648" spans="1:13">
      <c r="A648" t="s">
        <v>1937</v>
      </c>
      <c r="B648" t="s">
        <v>2784</v>
      </c>
      <c r="C648" t="s">
        <v>3141</v>
      </c>
      <c r="D648" t="s">
        <v>1940</v>
      </c>
      <c r="E648" t="s">
        <v>3142</v>
      </c>
      <c r="F648">
        <v>2019</v>
      </c>
      <c r="G648">
        <v>0</v>
      </c>
      <c r="H648">
        <v>0</v>
      </c>
      <c r="I648">
        <v>0</v>
      </c>
      <c r="J648">
        <v>0</v>
      </c>
      <c r="K648">
        <v>0.21</v>
      </c>
      <c r="L648">
        <v>0.8</v>
      </c>
      <c r="M648" t="s">
        <v>1942</v>
      </c>
    </row>
    <row r="649" spans="1:13">
      <c r="A649" t="s">
        <v>1937</v>
      </c>
      <c r="B649" t="s">
        <v>2271</v>
      </c>
      <c r="C649" t="s">
        <v>3143</v>
      </c>
      <c r="D649" t="s">
        <v>1940</v>
      </c>
      <c r="E649" t="s">
        <v>3144</v>
      </c>
      <c r="F649">
        <v>2019</v>
      </c>
      <c r="G649">
        <v>0</v>
      </c>
      <c r="H649">
        <v>0</v>
      </c>
      <c r="I649">
        <v>0</v>
      </c>
      <c r="J649">
        <v>0</v>
      </c>
      <c r="K649">
        <v>0.18</v>
      </c>
      <c r="L649">
        <v>0.2</v>
      </c>
      <c r="M649" t="s">
        <v>1942</v>
      </c>
    </row>
    <row r="650" spans="1:13">
      <c r="A650" t="s">
        <v>1937</v>
      </c>
      <c r="B650" t="s">
        <v>2271</v>
      </c>
      <c r="C650" t="s">
        <v>3145</v>
      </c>
      <c r="D650" t="s">
        <v>1940</v>
      </c>
      <c r="E650" t="s">
        <v>3146</v>
      </c>
      <c r="F650">
        <v>2019</v>
      </c>
      <c r="G650">
        <v>0</v>
      </c>
      <c r="H650">
        <v>0</v>
      </c>
      <c r="I650">
        <v>0</v>
      </c>
      <c r="J650">
        <v>0</v>
      </c>
      <c r="K650">
        <v>0.16</v>
      </c>
      <c r="L650">
        <v>0.3</v>
      </c>
      <c r="M650" t="s">
        <v>1942</v>
      </c>
    </row>
    <row r="651" spans="1:13">
      <c r="A651" t="s">
        <v>1937</v>
      </c>
      <c r="B651" t="s">
        <v>2271</v>
      </c>
      <c r="C651" t="s">
        <v>3147</v>
      </c>
      <c r="D651" t="s">
        <v>1940</v>
      </c>
      <c r="E651" t="s">
        <v>3148</v>
      </c>
      <c r="F651">
        <v>2019</v>
      </c>
      <c r="G651">
        <v>0</v>
      </c>
      <c r="H651">
        <v>0</v>
      </c>
      <c r="I651">
        <v>0</v>
      </c>
      <c r="J651">
        <v>0</v>
      </c>
      <c r="K651">
        <v>0.16</v>
      </c>
      <c r="L651">
        <v>0.3</v>
      </c>
      <c r="M651" t="s">
        <v>1942</v>
      </c>
    </row>
    <row r="652" spans="1:13">
      <c r="A652" t="s">
        <v>1937</v>
      </c>
      <c r="B652" t="s">
        <v>2271</v>
      </c>
      <c r="C652" t="s">
        <v>3149</v>
      </c>
      <c r="D652" t="s">
        <v>1940</v>
      </c>
      <c r="E652" t="s">
        <v>3150</v>
      </c>
      <c r="F652">
        <v>2019</v>
      </c>
      <c r="G652">
        <v>0</v>
      </c>
      <c r="H652">
        <v>0</v>
      </c>
      <c r="I652">
        <v>0</v>
      </c>
      <c r="J652">
        <v>0</v>
      </c>
      <c r="K652">
        <v>0.16</v>
      </c>
      <c r="L652">
        <v>0.3</v>
      </c>
      <c r="M652" t="s">
        <v>1942</v>
      </c>
    </row>
    <row r="653" spans="1:13">
      <c r="A653" t="s">
        <v>1937</v>
      </c>
      <c r="B653" t="s">
        <v>2271</v>
      </c>
      <c r="C653" t="s">
        <v>3151</v>
      </c>
      <c r="D653" t="s">
        <v>1940</v>
      </c>
      <c r="E653" t="s">
        <v>3152</v>
      </c>
      <c r="F653">
        <v>2019</v>
      </c>
      <c r="G653">
        <v>0</v>
      </c>
      <c r="H653">
        <v>0</v>
      </c>
      <c r="I653">
        <v>0</v>
      </c>
      <c r="J653">
        <v>0</v>
      </c>
      <c r="K653">
        <v>0.18</v>
      </c>
      <c r="L653">
        <v>0.2</v>
      </c>
      <c r="M653" t="s">
        <v>1942</v>
      </c>
    </row>
    <row r="654" spans="1:13">
      <c r="A654" t="s">
        <v>1937</v>
      </c>
      <c r="B654" t="s">
        <v>2271</v>
      </c>
      <c r="C654" t="s">
        <v>3153</v>
      </c>
      <c r="D654" t="s">
        <v>1940</v>
      </c>
      <c r="E654" t="s">
        <v>3154</v>
      </c>
      <c r="F654">
        <v>2019</v>
      </c>
      <c r="G654">
        <v>0</v>
      </c>
      <c r="H654">
        <v>0</v>
      </c>
      <c r="I654">
        <v>0</v>
      </c>
      <c r="J654">
        <v>0</v>
      </c>
      <c r="K654">
        <v>0.18</v>
      </c>
      <c r="L654">
        <v>0.2</v>
      </c>
      <c r="M654" t="s">
        <v>1942</v>
      </c>
    </row>
    <row r="655" spans="1:13">
      <c r="A655" t="s">
        <v>1937</v>
      </c>
      <c r="B655" t="s">
        <v>2271</v>
      </c>
      <c r="C655" t="s">
        <v>3155</v>
      </c>
      <c r="D655" t="s">
        <v>1940</v>
      </c>
      <c r="E655" t="s">
        <v>3156</v>
      </c>
      <c r="F655">
        <v>2019</v>
      </c>
      <c r="G655">
        <v>0</v>
      </c>
      <c r="H655">
        <v>0</v>
      </c>
      <c r="I655">
        <v>0</v>
      </c>
      <c r="J655">
        <v>0</v>
      </c>
      <c r="K655">
        <v>0.18</v>
      </c>
      <c r="L655">
        <v>0.2</v>
      </c>
      <c r="M655" t="s">
        <v>1942</v>
      </c>
    </row>
    <row r="656" spans="1:13">
      <c r="A656" t="s">
        <v>1937</v>
      </c>
      <c r="B656" t="s">
        <v>2271</v>
      </c>
      <c r="C656" t="s">
        <v>3157</v>
      </c>
      <c r="D656" t="s">
        <v>1940</v>
      </c>
      <c r="E656" t="s">
        <v>3158</v>
      </c>
      <c r="F656">
        <v>2019</v>
      </c>
      <c r="G656">
        <v>0</v>
      </c>
      <c r="H656">
        <v>0</v>
      </c>
      <c r="I656">
        <v>0</v>
      </c>
      <c r="J656">
        <v>0</v>
      </c>
      <c r="K656">
        <v>0.18</v>
      </c>
      <c r="L656">
        <v>0.2</v>
      </c>
      <c r="M656" t="s">
        <v>1942</v>
      </c>
    </row>
    <row r="657" spans="1:13">
      <c r="A657" t="s">
        <v>1937</v>
      </c>
      <c r="B657" t="s">
        <v>2724</v>
      </c>
      <c r="C657" t="s">
        <v>3159</v>
      </c>
      <c r="D657" t="s">
        <v>1940</v>
      </c>
      <c r="E657" t="s">
        <v>3160</v>
      </c>
      <c r="F657">
        <v>2019</v>
      </c>
      <c r="G657">
        <v>0</v>
      </c>
      <c r="H657">
        <v>0</v>
      </c>
      <c r="I657">
        <v>0</v>
      </c>
      <c r="J657">
        <v>0</v>
      </c>
      <c r="K657">
        <v>0.41</v>
      </c>
      <c r="L657">
        <v>0.4</v>
      </c>
      <c r="M657" t="s">
        <v>1942</v>
      </c>
    </row>
    <row r="658" spans="1:13">
      <c r="A658" t="s">
        <v>1937</v>
      </c>
      <c r="B658" t="s">
        <v>2724</v>
      </c>
      <c r="C658" t="s">
        <v>3161</v>
      </c>
      <c r="D658" t="s">
        <v>1940</v>
      </c>
      <c r="E658" t="s">
        <v>3162</v>
      </c>
      <c r="F658">
        <v>2019</v>
      </c>
      <c r="G658">
        <v>0</v>
      </c>
      <c r="H658">
        <v>0</v>
      </c>
      <c r="I658">
        <v>0</v>
      </c>
      <c r="J658">
        <v>0</v>
      </c>
      <c r="K658">
        <v>0.41</v>
      </c>
      <c r="L658">
        <v>0.4</v>
      </c>
      <c r="M658" t="s">
        <v>1942</v>
      </c>
    </row>
    <row r="659" spans="1:13">
      <c r="A659" t="s">
        <v>1937</v>
      </c>
      <c r="B659" t="s">
        <v>2724</v>
      </c>
      <c r="C659" t="s">
        <v>3163</v>
      </c>
      <c r="D659" t="s">
        <v>1940</v>
      </c>
      <c r="E659" t="s">
        <v>3164</v>
      </c>
      <c r="F659">
        <v>2019</v>
      </c>
      <c r="G659">
        <v>0</v>
      </c>
      <c r="H659">
        <v>0</v>
      </c>
      <c r="I659">
        <v>0</v>
      </c>
      <c r="J659">
        <v>0</v>
      </c>
      <c r="K659">
        <v>0.41</v>
      </c>
      <c r="L659">
        <v>0.4</v>
      </c>
      <c r="M659" t="s">
        <v>1942</v>
      </c>
    </row>
    <row r="660" spans="1:13">
      <c r="A660" t="s">
        <v>1937</v>
      </c>
      <c r="B660" t="s">
        <v>2724</v>
      </c>
      <c r="C660" t="s">
        <v>3165</v>
      </c>
      <c r="D660" t="s">
        <v>1940</v>
      </c>
      <c r="E660" t="s">
        <v>3166</v>
      </c>
      <c r="F660">
        <v>2019</v>
      </c>
      <c r="G660">
        <v>0</v>
      </c>
      <c r="H660">
        <v>0</v>
      </c>
      <c r="I660">
        <v>0</v>
      </c>
      <c r="J660">
        <v>0</v>
      </c>
      <c r="K660">
        <v>0.41</v>
      </c>
      <c r="L660">
        <v>0.4</v>
      </c>
      <c r="M660" t="s">
        <v>1942</v>
      </c>
    </row>
    <row r="661" spans="1:13">
      <c r="A661" t="s">
        <v>1937</v>
      </c>
      <c r="B661" t="s">
        <v>2724</v>
      </c>
      <c r="C661" t="s">
        <v>3167</v>
      </c>
      <c r="D661" t="s">
        <v>1940</v>
      </c>
      <c r="E661" t="s">
        <v>3168</v>
      </c>
      <c r="F661">
        <v>2019</v>
      </c>
      <c r="G661">
        <v>0</v>
      </c>
      <c r="H661">
        <v>0</v>
      </c>
      <c r="I661">
        <v>0</v>
      </c>
      <c r="J661">
        <v>0</v>
      </c>
      <c r="K661">
        <v>0.41</v>
      </c>
      <c r="L661">
        <v>0.4</v>
      </c>
      <c r="M661" t="s">
        <v>1942</v>
      </c>
    </row>
    <row r="662" spans="1:13">
      <c r="A662" t="s">
        <v>1937</v>
      </c>
      <c r="B662" t="s">
        <v>2724</v>
      </c>
      <c r="C662" t="s">
        <v>3169</v>
      </c>
      <c r="D662" t="s">
        <v>1940</v>
      </c>
      <c r="E662" t="s">
        <v>3170</v>
      </c>
      <c r="F662">
        <v>2019</v>
      </c>
      <c r="G662">
        <v>0</v>
      </c>
      <c r="H662">
        <v>0</v>
      </c>
      <c r="I662">
        <v>0</v>
      </c>
      <c r="J662">
        <v>0</v>
      </c>
      <c r="K662">
        <v>0.41</v>
      </c>
      <c r="L662">
        <v>0.4</v>
      </c>
      <c r="M662" t="s">
        <v>1942</v>
      </c>
    </row>
    <row r="663" spans="1:13">
      <c r="A663" t="s">
        <v>1937</v>
      </c>
      <c r="B663" t="s">
        <v>2724</v>
      </c>
      <c r="C663" t="s">
        <v>3171</v>
      </c>
      <c r="D663" t="s">
        <v>1940</v>
      </c>
      <c r="E663" t="s">
        <v>3172</v>
      </c>
      <c r="F663">
        <v>2019</v>
      </c>
      <c r="G663">
        <v>0</v>
      </c>
      <c r="H663">
        <v>0</v>
      </c>
      <c r="I663">
        <v>0</v>
      </c>
      <c r="J663">
        <v>0</v>
      </c>
      <c r="K663">
        <v>0.41</v>
      </c>
      <c r="L663">
        <v>0.4</v>
      </c>
      <c r="M663" t="s">
        <v>1942</v>
      </c>
    </row>
    <row r="664" spans="1:13">
      <c r="A664" t="s">
        <v>1937</v>
      </c>
      <c r="B664" t="s">
        <v>2770</v>
      </c>
      <c r="C664" t="s">
        <v>3173</v>
      </c>
      <c r="D664" t="s">
        <v>1940</v>
      </c>
      <c r="E664" t="s">
        <v>3174</v>
      </c>
      <c r="F664">
        <v>2019</v>
      </c>
      <c r="G664">
        <v>0</v>
      </c>
      <c r="H664">
        <v>0</v>
      </c>
      <c r="I664">
        <v>0</v>
      </c>
      <c r="J664">
        <v>0</v>
      </c>
      <c r="K664">
        <v>0.3</v>
      </c>
      <c r="L664">
        <v>0.4</v>
      </c>
      <c r="M664" t="s">
        <v>1942</v>
      </c>
    </row>
    <row r="665" spans="1:13">
      <c r="A665" t="s">
        <v>1937</v>
      </c>
      <c r="B665" t="s">
        <v>2770</v>
      </c>
      <c r="C665" t="s">
        <v>3175</v>
      </c>
      <c r="D665" t="s">
        <v>1940</v>
      </c>
      <c r="E665" t="s">
        <v>3176</v>
      </c>
      <c r="F665">
        <v>2019</v>
      </c>
      <c r="G665">
        <v>0</v>
      </c>
      <c r="H665">
        <v>0</v>
      </c>
      <c r="I665">
        <v>0</v>
      </c>
      <c r="J665">
        <v>0</v>
      </c>
      <c r="K665">
        <v>0.35</v>
      </c>
      <c r="L665">
        <v>0.6</v>
      </c>
      <c r="M665" t="s">
        <v>1942</v>
      </c>
    </row>
    <row r="666" spans="1:13">
      <c r="A666" t="s">
        <v>1937</v>
      </c>
      <c r="B666" t="s">
        <v>2770</v>
      </c>
      <c r="C666" t="s">
        <v>3177</v>
      </c>
      <c r="D666" t="s">
        <v>1940</v>
      </c>
      <c r="E666" t="s">
        <v>3178</v>
      </c>
      <c r="F666">
        <v>2019</v>
      </c>
      <c r="G666">
        <v>0</v>
      </c>
      <c r="H666">
        <v>0</v>
      </c>
      <c r="I666">
        <v>0</v>
      </c>
      <c r="J666">
        <v>0</v>
      </c>
      <c r="K666">
        <v>0.39</v>
      </c>
      <c r="L666">
        <v>0.2</v>
      </c>
      <c r="M666" t="s">
        <v>1942</v>
      </c>
    </row>
    <row r="667" spans="1:13">
      <c r="A667" t="s">
        <v>1937</v>
      </c>
      <c r="B667" t="s">
        <v>2770</v>
      </c>
      <c r="C667" t="s">
        <v>3179</v>
      </c>
      <c r="D667" t="s">
        <v>1940</v>
      </c>
      <c r="E667" t="s">
        <v>5022</v>
      </c>
      <c r="F667">
        <v>2019</v>
      </c>
      <c r="G667">
        <v>0</v>
      </c>
      <c r="H667">
        <v>0</v>
      </c>
      <c r="I667">
        <v>0</v>
      </c>
      <c r="J667">
        <v>0</v>
      </c>
      <c r="K667">
        <v>0.28999999999999998</v>
      </c>
      <c r="L667">
        <v>0.5</v>
      </c>
      <c r="M667" t="s">
        <v>1942</v>
      </c>
    </row>
    <row r="668" spans="1:13">
      <c r="A668" t="s">
        <v>1937</v>
      </c>
      <c r="B668" t="s">
        <v>2770</v>
      </c>
      <c r="C668" t="s">
        <v>3180</v>
      </c>
      <c r="D668" t="s">
        <v>1940</v>
      </c>
      <c r="E668" t="s">
        <v>3181</v>
      </c>
      <c r="F668">
        <v>2019</v>
      </c>
      <c r="G668">
        <v>0</v>
      </c>
      <c r="H668">
        <v>0</v>
      </c>
      <c r="I668">
        <v>0</v>
      </c>
      <c r="J668">
        <v>0</v>
      </c>
      <c r="K668">
        <v>0.53</v>
      </c>
      <c r="L668">
        <v>0.6</v>
      </c>
      <c r="M668" t="s">
        <v>1942</v>
      </c>
    </row>
    <row r="669" spans="1:13">
      <c r="A669" t="s">
        <v>1937</v>
      </c>
      <c r="B669" t="s">
        <v>2770</v>
      </c>
      <c r="C669" t="s">
        <v>3182</v>
      </c>
      <c r="D669" t="s">
        <v>1940</v>
      </c>
      <c r="E669" t="s">
        <v>3183</v>
      </c>
      <c r="F669">
        <v>2019</v>
      </c>
      <c r="G669">
        <v>0</v>
      </c>
      <c r="H669">
        <v>0</v>
      </c>
      <c r="I669">
        <v>0</v>
      </c>
      <c r="J669">
        <v>0</v>
      </c>
      <c r="K669">
        <v>0.39</v>
      </c>
      <c r="L669">
        <v>0.7</v>
      </c>
      <c r="M669" t="s">
        <v>1942</v>
      </c>
    </row>
    <row r="670" spans="1:13">
      <c r="A670" t="s">
        <v>1937</v>
      </c>
      <c r="B670" t="s">
        <v>2770</v>
      </c>
      <c r="C670" t="s">
        <v>3184</v>
      </c>
      <c r="D670" t="s">
        <v>1940</v>
      </c>
      <c r="E670" t="s">
        <v>3185</v>
      </c>
      <c r="F670">
        <v>2019</v>
      </c>
      <c r="G670">
        <v>0</v>
      </c>
      <c r="H670">
        <v>0</v>
      </c>
      <c r="I670">
        <v>0</v>
      </c>
      <c r="J670">
        <v>0</v>
      </c>
      <c r="K670">
        <v>0.39</v>
      </c>
      <c r="L670">
        <v>0.2</v>
      </c>
      <c r="M670" t="s">
        <v>1942</v>
      </c>
    </row>
    <row r="671" spans="1:13">
      <c r="A671" t="s">
        <v>1937</v>
      </c>
      <c r="B671" t="s">
        <v>2770</v>
      </c>
      <c r="C671" t="s">
        <v>3186</v>
      </c>
      <c r="D671" t="s">
        <v>1940</v>
      </c>
      <c r="E671" t="s">
        <v>5023</v>
      </c>
      <c r="F671">
        <v>2019</v>
      </c>
      <c r="G671">
        <v>0</v>
      </c>
      <c r="H671">
        <v>0</v>
      </c>
      <c r="I671">
        <v>0</v>
      </c>
      <c r="J671">
        <v>0</v>
      </c>
      <c r="K671">
        <v>0.28999999999999998</v>
      </c>
      <c r="L671">
        <v>0.5</v>
      </c>
      <c r="M671" t="s">
        <v>1942</v>
      </c>
    </row>
    <row r="672" spans="1:13">
      <c r="A672" t="s">
        <v>1937</v>
      </c>
      <c r="B672" t="s">
        <v>2770</v>
      </c>
      <c r="C672" t="s">
        <v>3187</v>
      </c>
      <c r="D672" t="s">
        <v>1940</v>
      </c>
      <c r="E672" t="s">
        <v>3188</v>
      </c>
      <c r="F672">
        <v>2019</v>
      </c>
      <c r="G672">
        <v>0</v>
      </c>
      <c r="H672">
        <v>0</v>
      </c>
      <c r="I672">
        <v>0</v>
      </c>
      <c r="J672">
        <v>0</v>
      </c>
      <c r="K672">
        <v>0.3</v>
      </c>
      <c r="L672">
        <v>0.4</v>
      </c>
      <c r="M672" t="s">
        <v>1942</v>
      </c>
    </row>
    <row r="673" spans="1:13">
      <c r="A673" t="s">
        <v>1937</v>
      </c>
      <c r="B673" t="s">
        <v>2770</v>
      </c>
      <c r="C673" t="s">
        <v>3189</v>
      </c>
      <c r="D673" t="s">
        <v>1940</v>
      </c>
      <c r="E673" t="s">
        <v>3190</v>
      </c>
      <c r="F673">
        <v>2019</v>
      </c>
      <c r="G673">
        <v>0</v>
      </c>
      <c r="H673">
        <v>0</v>
      </c>
      <c r="I673">
        <v>0</v>
      </c>
      <c r="J673">
        <v>0</v>
      </c>
      <c r="K673">
        <v>0.39</v>
      </c>
      <c r="L673">
        <v>0.2</v>
      </c>
      <c r="M673" t="s">
        <v>1942</v>
      </c>
    </row>
    <row r="674" spans="1:13">
      <c r="A674" t="s">
        <v>1937</v>
      </c>
      <c r="B674" t="s">
        <v>2770</v>
      </c>
      <c r="C674" t="s">
        <v>3191</v>
      </c>
      <c r="D674" t="s">
        <v>1940</v>
      </c>
      <c r="E674" t="s">
        <v>3192</v>
      </c>
      <c r="F674">
        <v>2019</v>
      </c>
      <c r="G674">
        <v>0</v>
      </c>
      <c r="H674">
        <v>0</v>
      </c>
      <c r="I674">
        <v>0</v>
      </c>
      <c r="J674">
        <v>0</v>
      </c>
      <c r="K674">
        <v>0.24</v>
      </c>
      <c r="L674">
        <v>0.7</v>
      </c>
      <c r="M674" t="s">
        <v>1942</v>
      </c>
    </row>
    <row r="675" spans="1:13">
      <c r="A675" t="s">
        <v>1937</v>
      </c>
      <c r="B675" t="s">
        <v>2724</v>
      </c>
      <c r="C675" t="s">
        <v>3193</v>
      </c>
      <c r="D675" t="s">
        <v>1940</v>
      </c>
      <c r="E675" t="s">
        <v>3194</v>
      </c>
      <c r="F675">
        <v>2019</v>
      </c>
      <c r="G675">
        <v>0</v>
      </c>
      <c r="H675">
        <v>0</v>
      </c>
      <c r="I675">
        <v>0</v>
      </c>
      <c r="J675">
        <v>0</v>
      </c>
      <c r="K675">
        <v>0.54</v>
      </c>
      <c r="L675">
        <v>0.7</v>
      </c>
      <c r="M675" t="s">
        <v>1942</v>
      </c>
    </row>
    <row r="676" spans="1:13">
      <c r="A676" t="s">
        <v>1937</v>
      </c>
      <c r="B676" t="s">
        <v>2770</v>
      </c>
      <c r="C676" t="s">
        <v>3195</v>
      </c>
      <c r="D676" t="s">
        <v>1940</v>
      </c>
      <c r="E676" t="s">
        <v>3196</v>
      </c>
      <c r="F676">
        <v>2019</v>
      </c>
      <c r="G676">
        <v>0</v>
      </c>
      <c r="H676">
        <v>0</v>
      </c>
      <c r="I676">
        <v>0</v>
      </c>
      <c r="J676">
        <v>0</v>
      </c>
      <c r="K676">
        <v>0.4</v>
      </c>
      <c r="L676">
        <v>0.4</v>
      </c>
      <c r="M676" t="s">
        <v>1942</v>
      </c>
    </row>
    <row r="677" spans="1:13">
      <c r="A677" t="s">
        <v>1937</v>
      </c>
      <c r="B677" t="s">
        <v>2724</v>
      </c>
      <c r="C677" t="s">
        <v>3197</v>
      </c>
      <c r="D677" t="s">
        <v>1940</v>
      </c>
      <c r="E677" t="s">
        <v>3198</v>
      </c>
      <c r="F677">
        <v>2019</v>
      </c>
      <c r="G677">
        <v>0</v>
      </c>
      <c r="H677">
        <v>0</v>
      </c>
      <c r="I677">
        <v>0</v>
      </c>
      <c r="J677">
        <v>0</v>
      </c>
      <c r="K677">
        <v>0.51</v>
      </c>
      <c r="L677">
        <v>0.7</v>
      </c>
      <c r="M677" t="s">
        <v>1942</v>
      </c>
    </row>
    <row r="678" spans="1:13">
      <c r="A678" t="s">
        <v>1937</v>
      </c>
      <c r="B678" t="s">
        <v>2770</v>
      </c>
      <c r="C678" t="s">
        <v>3199</v>
      </c>
      <c r="D678" t="s">
        <v>1940</v>
      </c>
      <c r="E678" t="s">
        <v>3200</v>
      </c>
      <c r="F678">
        <v>2019</v>
      </c>
      <c r="G678">
        <v>0</v>
      </c>
      <c r="H678">
        <v>0</v>
      </c>
      <c r="I678">
        <v>0</v>
      </c>
      <c r="J678">
        <v>0</v>
      </c>
      <c r="K678">
        <v>0.34</v>
      </c>
      <c r="L678">
        <v>0.2</v>
      </c>
      <c r="M678" t="s">
        <v>1942</v>
      </c>
    </row>
    <row r="679" spans="1:13">
      <c r="A679" t="s">
        <v>1937</v>
      </c>
      <c r="B679" t="s">
        <v>2724</v>
      </c>
      <c r="C679" t="s">
        <v>3201</v>
      </c>
      <c r="D679" t="s">
        <v>1940</v>
      </c>
      <c r="E679" t="s">
        <v>3202</v>
      </c>
      <c r="F679">
        <v>2019</v>
      </c>
      <c r="G679">
        <v>0</v>
      </c>
      <c r="H679">
        <v>0</v>
      </c>
      <c r="I679">
        <v>0</v>
      </c>
      <c r="J679">
        <v>0</v>
      </c>
      <c r="K679">
        <v>0.51</v>
      </c>
      <c r="L679">
        <v>0.7</v>
      </c>
      <c r="M679" t="s">
        <v>1942</v>
      </c>
    </row>
    <row r="680" spans="1:13">
      <c r="A680" t="s">
        <v>1937</v>
      </c>
      <c r="B680" t="s">
        <v>2770</v>
      </c>
      <c r="C680" t="s">
        <v>3203</v>
      </c>
      <c r="D680" t="s">
        <v>1940</v>
      </c>
      <c r="E680" t="s">
        <v>5024</v>
      </c>
      <c r="F680">
        <v>2019</v>
      </c>
      <c r="G680">
        <v>0</v>
      </c>
      <c r="H680">
        <v>0</v>
      </c>
      <c r="I680">
        <v>0</v>
      </c>
      <c r="J680">
        <v>0</v>
      </c>
      <c r="K680">
        <v>0.41</v>
      </c>
      <c r="L680">
        <v>0.3</v>
      </c>
      <c r="M680" t="s">
        <v>1942</v>
      </c>
    </row>
    <row r="681" spans="1:13">
      <c r="A681" t="s">
        <v>1937</v>
      </c>
      <c r="B681" t="s">
        <v>2724</v>
      </c>
      <c r="C681" t="s">
        <v>3204</v>
      </c>
      <c r="D681" t="s">
        <v>1940</v>
      </c>
      <c r="E681" t="s">
        <v>3205</v>
      </c>
      <c r="F681">
        <v>2019</v>
      </c>
      <c r="G681">
        <v>0</v>
      </c>
      <c r="H681">
        <v>0</v>
      </c>
      <c r="I681">
        <v>0</v>
      </c>
      <c r="J681">
        <v>0</v>
      </c>
      <c r="K681">
        <v>0.37</v>
      </c>
      <c r="L681">
        <v>0.2</v>
      </c>
      <c r="M681" t="s">
        <v>1942</v>
      </c>
    </row>
    <row r="682" spans="1:13">
      <c r="A682" t="s">
        <v>1937</v>
      </c>
      <c r="B682" t="s">
        <v>2784</v>
      </c>
      <c r="C682" t="s">
        <v>3206</v>
      </c>
      <c r="D682" t="s">
        <v>1940</v>
      </c>
      <c r="E682" t="s">
        <v>5025</v>
      </c>
      <c r="F682">
        <v>2019</v>
      </c>
      <c r="G682">
        <v>0</v>
      </c>
      <c r="H682">
        <v>0</v>
      </c>
      <c r="I682">
        <v>0</v>
      </c>
      <c r="J682">
        <v>0</v>
      </c>
      <c r="K682">
        <v>0.21</v>
      </c>
      <c r="L682">
        <v>0.8</v>
      </c>
      <c r="M682" t="s">
        <v>1942</v>
      </c>
    </row>
    <row r="683" spans="1:13">
      <c r="A683" t="s">
        <v>1937</v>
      </c>
      <c r="B683" t="s">
        <v>2784</v>
      </c>
      <c r="C683" t="s">
        <v>3207</v>
      </c>
      <c r="D683" t="s">
        <v>1940</v>
      </c>
      <c r="E683" t="s">
        <v>5026</v>
      </c>
      <c r="F683">
        <v>2019</v>
      </c>
      <c r="G683">
        <v>0</v>
      </c>
      <c r="H683">
        <v>0</v>
      </c>
      <c r="I683">
        <v>0</v>
      </c>
      <c r="J683">
        <v>0</v>
      </c>
      <c r="K683">
        <v>0.21</v>
      </c>
      <c r="L683">
        <v>0.8</v>
      </c>
      <c r="M683" t="s">
        <v>1942</v>
      </c>
    </row>
    <row r="684" spans="1:13">
      <c r="A684" t="s">
        <v>1937</v>
      </c>
      <c r="B684" t="s">
        <v>2784</v>
      </c>
      <c r="C684" t="s">
        <v>3208</v>
      </c>
      <c r="D684" t="s">
        <v>1940</v>
      </c>
      <c r="E684" t="s">
        <v>3209</v>
      </c>
      <c r="F684">
        <v>2019</v>
      </c>
      <c r="G684">
        <v>0</v>
      </c>
      <c r="H684">
        <v>0</v>
      </c>
      <c r="I684">
        <v>0</v>
      </c>
      <c r="J684">
        <v>0</v>
      </c>
      <c r="K684">
        <v>0.21</v>
      </c>
      <c r="L684">
        <v>0.8</v>
      </c>
      <c r="M684" t="s">
        <v>1942</v>
      </c>
    </row>
    <row r="685" spans="1:13">
      <c r="A685" t="s">
        <v>1937</v>
      </c>
      <c r="B685" t="s">
        <v>2784</v>
      </c>
      <c r="C685" t="s">
        <v>3210</v>
      </c>
      <c r="D685" t="s">
        <v>1940</v>
      </c>
      <c r="E685" t="s">
        <v>3211</v>
      </c>
      <c r="F685">
        <v>2019</v>
      </c>
      <c r="G685">
        <v>0</v>
      </c>
      <c r="H685">
        <v>0</v>
      </c>
      <c r="I685">
        <v>0</v>
      </c>
      <c r="J685">
        <v>0</v>
      </c>
      <c r="K685">
        <v>0.21</v>
      </c>
      <c r="L685">
        <v>0.8</v>
      </c>
      <c r="M685" t="s">
        <v>1942</v>
      </c>
    </row>
    <row r="686" spans="1:13">
      <c r="A686" t="s">
        <v>1937</v>
      </c>
      <c r="B686" t="s">
        <v>2784</v>
      </c>
      <c r="C686" t="s">
        <v>3212</v>
      </c>
      <c r="D686" t="s">
        <v>1940</v>
      </c>
      <c r="E686" t="s">
        <v>3213</v>
      </c>
      <c r="F686">
        <v>2019</v>
      </c>
      <c r="G686">
        <v>0</v>
      </c>
      <c r="H686">
        <v>0</v>
      </c>
      <c r="I686">
        <v>0</v>
      </c>
      <c r="J686">
        <v>0</v>
      </c>
      <c r="K686">
        <v>0.21</v>
      </c>
      <c r="L686">
        <v>0.8</v>
      </c>
      <c r="M686" t="s">
        <v>1942</v>
      </c>
    </row>
    <row r="687" spans="1:13">
      <c r="A687" t="s">
        <v>1937</v>
      </c>
      <c r="B687" t="s">
        <v>2784</v>
      </c>
      <c r="C687" t="s">
        <v>3214</v>
      </c>
      <c r="D687" t="s">
        <v>1940</v>
      </c>
      <c r="E687" t="s">
        <v>3215</v>
      </c>
      <c r="F687">
        <v>2019</v>
      </c>
      <c r="G687">
        <v>0</v>
      </c>
      <c r="H687">
        <v>0</v>
      </c>
      <c r="I687">
        <v>0</v>
      </c>
      <c r="J687">
        <v>0</v>
      </c>
      <c r="K687">
        <v>0.21</v>
      </c>
      <c r="L687">
        <v>0.8</v>
      </c>
      <c r="M687" t="s">
        <v>1942</v>
      </c>
    </row>
    <row r="688" spans="1:13">
      <c r="A688" t="s">
        <v>1937</v>
      </c>
      <c r="B688" t="s">
        <v>2271</v>
      </c>
      <c r="C688" t="s">
        <v>3216</v>
      </c>
      <c r="D688" t="s">
        <v>1940</v>
      </c>
      <c r="E688" t="s">
        <v>3217</v>
      </c>
      <c r="F688">
        <v>2019</v>
      </c>
      <c r="G688">
        <v>0</v>
      </c>
      <c r="H688">
        <v>0</v>
      </c>
      <c r="I688">
        <v>0</v>
      </c>
      <c r="J688">
        <v>0</v>
      </c>
      <c r="K688">
        <v>0.17</v>
      </c>
      <c r="L688">
        <v>0.3</v>
      </c>
      <c r="M688" t="s">
        <v>1942</v>
      </c>
    </row>
    <row r="689" spans="1:13">
      <c r="A689" t="s">
        <v>1937</v>
      </c>
      <c r="B689" t="s">
        <v>2271</v>
      </c>
      <c r="C689" t="s">
        <v>3218</v>
      </c>
      <c r="D689" t="s">
        <v>1940</v>
      </c>
      <c r="E689" t="s">
        <v>5027</v>
      </c>
      <c r="F689">
        <v>2019</v>
      </c>
      <c r="G689">
        <v>0</v>
      </c>
      <c r="H689">
        <v>0</v>
      </c>
      <c r="I689">
        <v>0</v>
      </c>
      <c r="J689">
        <v>0</v>
      </c>
      <c r="K689">
        <v>0.17</v>
      </c>
      <c r="L689">
        <v>0.3</v>
      </c>
      <c r="M689" t="s">
        <v>1942</v>
      </c>
    </row>
    <row r="690" spans="1:13">
      <c r="A690" t="s">
        <v>1937</v>
      </c>
      <c r="B690" t="s">
        <v>2271</v>
      </c>
      <c r="C690" t="s">
        <v>3219</v>
      </c>
      <c r="D690" t="s">
        <v>1940</v>
      </c>
      <c r="E690" t="s">
        <v>5028</v>
      </c>
      <c r="F690">
        <v>2019</v>
      </c>
      <c r="G690">
        <v>0</v>
      </c>
      <c r="H690">
        <v>0</v>
      </c>
      <c r="I690">
        <v>0</v>
      </c>
      <c r="J690">
        <v>0</v>
      </c>
      <c r="K690">
        <v>0.17</v>
      </c>
      <c r="L690">
        <v>0.3</v>
      </c>
      <c r="M690" t="s">
        <v>1942</v>
      </c>
    </row>
    <row r="691" spans="1:13">
      <c r="A691" t="s">
        <v>1937</v>
      </c>
      <c r="B691" t="s">
        <v>2271</v>
      </c>
      <c r="C691" t="s">
        <v>3220</v>
      </c>
      <c r="D691" t="s">
        <v>1940</v>
      </c>
      <c r="E691" t="s">
        <v>3221</v>
      </c>
      <c r="F691">
        <v>2019</v>
      </c>
      <c r="G691">
        <v>0</v>
      </c>
      <c r="H691">
        <v>0</v>
      </c>
      <c r="I691">
        <v>0</v>
      </c>
      <c r="J691">
        <v>0</v>
      </c>
      <c r="K691">
        <v>0.15</v>
      </c>
      <c r="L691">
        <v>0.2</v>
      </c>
      <c r="M691" t="s">
        <v>1942</v>
      </c>
    </row>
    <row r="692" spans="1:13">
      <c r="A692" t="s">
        <v>1937</v>
      </c>
      <c r="B692" t="s">
        <v>2271</v>
      </c>
      <c r="C692" t="s">
        <v>3222</v>
      </c>
      <c r="D692" t="s">
        <v>1940</v>
      </c>
      <c r="E692" t="s">
        <v>3223</v>
      </c>
      <c r="F692">
        <v>2019</v>
      </c>
      <c r="G692">
        <v>0</v>
      </c>
      <c r="H692">
        <v>0</v>
      </c>
      <c r="I692">
        <v>0</v>
      </c>
      <c r="J692">
        <v>0</v>
      </c>
      <c r="K692">
        <v>0.15</v>
      </c>
      <c r="L692">
        <v>0.2</v>
      </c>
      <c r="M692" t="s">
        <v>1942</v>
      </c>
    </row>
    <row r="693" spans="1:13">
      <c r="A693" t="s">
        <v>1937</v>
      </c>
      <c r="B693" t="s">
        <v>2271</v>
      </c>
      <c r="C693" t="s">
        <v>3224</v>
      </c>
      <c r="D693" t="s">
        <v>1940</v>
      </c>
      <c r="E693" t="s">
        <v>3225</v>
      </c>
      <c r="F693">
        <v>2019</v>
      </c>
      <c r="G693">
        <v>0</v>
      </c>
      <c r="H693">
        <v>0</v>
      </c>
      <c r="I693">
        <v>0</v>
      </c>
      <c r="J693">
        <v>0</v>
      </c>
      <c r="K693">
        <v>0.15</v>
      </c>
      <c r="L693">
        <v>0.2</v>
      </c>
      <c r="M693" t="s">
        <v>1942</v>
      </c>
    </row>
    <row r="694" spans="1:13">
      <c r="A694" t="s">
        <v>1937</v>
      </c>
      <c r="B694" t="s">
        <v>2271</v>
      </c>
      <c r="C694" t="s">
        <v>3226</v>
      </c>
      <c r="D694" t="s">
        <v>1940</v>
      </c>
      <c r="E694" t="s">
        <v>3227</v>
      </c>
      <c r="F694">
        <v>2019</v>
      </c>
      <c r="G694">
        <v>0</v>
      </c>
      <c r="H694">
        <v>0</v>
      </c>
      <c r="I694">
        <v>0</v>
      </c>
      <c r="J694">
        <v>0</v>
      </c>
      <c r="K694">
        <v>0.15</v>
      </c>
      <c r="L694">
        <v>0.2</v>
      </c>
      <c r="M694" t="s">
        <v>1942</v>
      </c>
    </row>
    <row r="695" spans="1:13">
      <c r="A695" t="s">
        <v>1937</v>
      </c>
      <c r="B695" t="s">
        <v>2271</v>
      </c>
      <c r="C695" t="s">
        <v>3228</v>
      </c>
      <c r="D695" t="s">
        <v>1940</v>
      </c>
      <c r="E695" t="s">
        <v>2242</v>
      </c>
      <c r="F695">
        <v>2019</v>
      </c>
      <c r="G695">
        <v>0</v>
      </c>
      <c r="H695">
        <v>0</v>
      </c>
      <c r="I695">
        <v>0</v>
      </c>
      <c r="J695">
        <v>0</v>
      </c>
      <c r="K695">
        <v>0.11</v>
      </c>
      <c r="L695">
        <v>0.1</v>
      </c>
      <c r="M695" t="s">
        <v>1942</v>
      </c>
    </row>
    <row r="696" spans="1:13">
      <c r="A696" t="s">
        <v>1937</v>
      </c>
      <c r="B696" t="s">
        <v>2271</v>
      </c>
      <c r="C696" t="s">
        <v>3229</v>
      </c>
      <c r="D696" t="s">
        <v>1940</v>
      </c>
      <c r="E696" t="s">
        <v>3230</v>
      </c>
      <c r="F696">
        <v>2019</v>
      </c>
      <c r="G696">
        <v>0</v>
      </c>
      <c r="H696">
        <v>0</v>
      </c>
      <c r="I696">
        <v>0</v>
      </c>
      <c r="J696">
        <v>0</v>
      </c>
      <c r="K696">
        <v>0.11</v>
      </c>
      <c r="L696">
        <v>0.1</v>
      </c>
      <c r="M696" t="s">
        <v>1942</v>
      </c>
    </row>
    <row r="697" spans="1:13">
      <c r="A697" t="s">
        <v>1937</v>
      </c>
      <c r="B697" t="s">
        <v>2271</v>
      </c>
      <c r="C697" t="s">
        <v>3231</v>
      </c>
      <c r="D697" t="s">
        <v>1940</v>
      </c>
      <c r="E697" t="s">
        <v>3232</v>
      </c>
      <c r="F697">
        <v>2019</v>
      </c>
      <c r="G697">
        <v>0</v>
      </c>
      <c r="H697">
        <v>0</v>
      </c>
      <c r="I697">
        <v>0</v>
      </c>
      <c r="J697">
        <v>0</v>
      </c>
      <c r="K697">
        <v>0.11</v>
      </c>
      <c r="L697">
        <v>0.1</v>
      </c>
      <c r="M697" t="s">
        <v>1942</v>
      </c>
    </row>
    <row r="698" spans="1:13">
      <c r="A698" t="s">
        <v>1937</v>
      </c>
      <c r="B698" t="s">
        <v>2724</v>
      </c>
      <c r="C698" t="s">
        <v>3233</v>
      </c>
      <c r="D698" t="s">
        <v>1940</v>
      </c>
      <c r="E698" t="s">
        <v>3234</v>
      </c>
      <c r="F698">
        <v>2019</v>
      </c>
      <c r="G698">
        <v>0</v>
      </c>
      <c r="H698">
        <v>0</v>
      </c>
      <c r="I698">
        <v>0</v>
      </c>
      <c r="J698">
        <v>0</v>
      </c>
      <c r="K698">
        <v>0.49</v>
      </c>
      <c r="L698">
        <v>0.4</v>
      </c>
      <c r="M698" t="s">
        <v>1942</v>
      </c>
    </row>
    <row r="699" spans="1:13">
      <c r="A699" t="s">
        <v>1937</v>
      </c>
      <c r="B699" t="s">
        <v>2724</v>
      </c>
      <c r="C699" t="s">
        <v>3235</v>
      </c>
      <c r="D699" t="s">
        <v>1940</v>
      </c>
      <c r="E699" t="s">
        <v>3236</v>
      </c>
      <c r="F699">
        <v>2019</v>
      </c>
      <c r="G699">
        <v>0</v>
      </c>
      <c r="H699">
        <v>0</v>
      </c>
      <c r="I699">
        <v>0</v>
      </c>
      <c r="J699">
        <v>0</v>
      </c>
      <c r="K699">
        <v>0.86</v>
      </c>
      <c r="L699">
        <v>0.8</v>
      </c>
      <c r="M699" t="s">
        <v>1942</v>
      </c>
    </row>
    <row r="700" spans="1:13">
      <c r="A700" t="s">
        <v>1937</v>
      </c>
      <c r="B700" t="s">
        <v>2770</v>
      </c>
      <c r="C700" t="s">
        <v>3237</v>
      </c>
      <c r="D700" t="s">
        <v>1940</v>
      </c>
      <c r="E700" t="s">
        <v>3238</v>
      </c>
      <c r="F700">
        <v>2019</v>
      </c>
      <c r="G700">
        <v>0</v>
      </c>
      <c r="H700">
        <v>0</v>
      </c>
      <c r="I700">
        <v>0</v>
      </c>
      <c r="J700">
        <v>0</v>
      </c>
      <c r="K700">
        <v>0.27</v>
      </c>
      <c r="L700">
        <v>0.6</v>
      </c>
      <c r="M700" t="s">
        <v>1942</v>
      </c>
    </row>
    <row r="701" spans="1:13">
      <c r="A701" t="s">
        <v>1937</v>
      </c>
      <c r="B701" t="s">
        <v>2770</v>
      </c>
      <c r="C701" t="s">
        <v>3239</v>
      </c>
      <c r="D701" t="s">
        <v>1940</v>
      </c>
      <c r="E701" t="s">
        <v>3240</v>
      </c>
      <c r="F701">
        <v>2019</v>
      </c>
      <c r="G701">
        <v>0</v>
      </c>
      <c r="H701">
        <v>0</v>
      </c>
      <c r="I701">
        <v>0</v>
      </c>
      <c r="J701">
        <v>0</v>
      </c>
      <c r="K701">
        <v>0.27</v>
      </c>
      <c r="L701">
        <v>0.6</v>
      </c>
      <c r="M701" t="s">
        <v>1942</v>
      </c>
    </row>
    <row r="702" spans="1:13">
      <c r="A702" t="s">
        <v>1937</v>
      </c>
      <c r="B702" t="s">
        <v>2770</v>
      </c>
      <c r="C702" t="s">
        <v>3241</v>
      </c>
      <c r="D702" t="s">
        <v>1940</v>
      </c>
      <c r="E702" t="s">
        <v>3242</v>
      </c>
      <c r="F702">
        <v>2019</v>
      </c>
      <c r="G702">
        <v>0</v>
      </c>
      <c r="H702">
        <v>0</v>
      </c>
      <c r="I702">
        <v>0</v>
      </c>
      <c r="J702">
        <v>0</v>
      </c>
      <c r="K702">
        <v>0.27</v>
      </c>
      <c r="L702">
        <v>0.5</v>
      </c>
      <c r="M702" t="s">
        <v>1942</v>
      </c>
    </row>
    <row r="703" spans="1:13">
      <c r="A703" t="s">
        <v>1937</v>
      </c>
      <c r="B703" t="s">
        <v>2770</v>
      </c>
      <c r="C703" t="s">
        <v>3243</v>
      </c>
      <c r="D703" t="s">
        <v>1940</v>
      </c>
      <c r="E703" t="s">
        <v>3244</v>
      </c>
      <c r="F703">
        <v>2019</v>
      </c>
      <c r="G703">
        <v>0</v>
      </c>
      <c r="H703">
        <v>0</v>
      </c>
      <c r="I703">
        <v>0</v>
      </c>
      <c r="J703">
        <v>0</v>
      </c>
      <c r="K703">
        <v>0.31</v>
      </c>
      <c r="L703">
        <v>0.6</v>
      </c>
      <c r="M703" t="s">
        <v>1942</v>
      </c>
    </row>
    <row r="704" spans="1:13">
      <c r="A704" t="s">
        <v>1937</v>
      </c>
      <c r="B704" t="s">
        <v>2784</v>
      </c>
      <c r="C704" t="s">
        <v>3245</v>
      </c>
      <c r="D704" t="s">
        <v>1940</v>
      </c>
      <c r="E704" t="s">
        <v>3246</v>
      </c>
      <c r="F704">
        <v>2019</v>
      </c>
      <c r="G704">
        <v>0</v>
      </c>
      <c r="H704">
        <v>0</v>
      </c>
      <c r="I704">
        <v>0</v>
      </c>
      <c r="J704">
        <v>0</v>
      </c>
      <c r="K704">
        <v>0.39</v>
      </c>
      <c r="L704">
        <v>0.6</v>
      </c>
      <c r="M704" t="s">
        <v>1942</v>
      </c>
    </row>
    <row r="705" spans="1:13">
      <c r="A705" t="s">
        <v>1937</v>
      </c>
      <c r="B705" t="s">
        <v>2770</v>
      </c>
      <c r="C705" t="s">
        <v>3247</v>
      </c>
      <c r="D705" t="s">
        <v>1940</v>
      </c>
      <c r="E705" t="s">
        <v>3248</v>
      </c>
      <c r="F705">
        <v>2019</v>
      </c>
      <c r="G705">
        <v>0</v>
      </c>
      <c r="H705">
        <v>0</v>
      </c>
      <c r="I705">
        <v>0</v>
      </c>
      <c r="J705">
        <v>0</v>
      </c>
      <c r="K705">
        <v>0.27</v>
      </c>
      <c r="L705">
        <v>0.6</v>
      </c>
      <c r="M705" t="s">
        <v>1942</v>
      </c>
    </row>
    <row r="706" spans="1:13">
      <c r="A706" t="s">
        <v>1937</v>
      </c>
      <c r="B706" t="s">
        <v>2770</v>
      </c>
      <c r="C706" t="s">
        <v>3249</v>
      </c>
      <c r="D706" t="s">
        <v>1940</v>
      </c>
      <c r="E706" t="s">
        <v>3250</v>
      </c>
      <c r="F706">
        <v>2019</v>
      </c>
      <c r="G706">
        <v>0</v>
      </c>
      <c r="H706">
        <v>0</v>
      </c>
      <c r="I706">
        <v>0</v>
      </c>
      <c r="J706">
        <v>0</v>
      </c>
      <c r="K706">
        <v>0.37</v>
      </c>
      <c r="L706">
        <v>0.8</v>
      </c>
      <c r="M706" t="s">
        <v>1942</v>
      </c>
    </row>
    <row r="707" spans="1:13">
      <c r="A707" t="s">
        <v>1937</v>
      </c>
      <c r="B707" t="s">
        <v>2770</v>
      </c>
      <c r="C707" t="s">
        <v>3251</v>
      </c>
      <c r="D707" t="s">
        <v>1940</v>
      </c>
      <c r="E707" t="s">
        <v>3252</v>
      </c>
      <c r="F707">
        <v>2019</v>
      </c>
      <c r="G707">
        <v>0</v>
      </c>
      <c r="H707">
        <v>0</v>
      </c>
      <c r="I707">
        <v>0</v>
      </c>
      <c r="J707">
        <v>0</v>
      </c>
      <c r="K707">
        <v>0.54</v>
      </c>
      <c r="L707">
        <v>1.1000000000000001</v>
      </c>
      <c r="M707" t="s">
        <v>1942</v>
      </c>
    </row>
    <row r="708" spans="1:13">
      <c r="A708" t="s">
        <v>1937</v>
      </c>
      <c r="B708" t="s">
        <v>2770</v>
      </c>
      <c r="C708" t="s">
        <v>3253</v>
      </c>
      <c r="D708" t="s">
        <v>1940</v>
      </c>
      <c r="E708" t="s">
        <v>5029</v>
      </c>
      <c r="F708">
        <v>2019</v>
      </c>
      <c r="G708">
        <v>0</v>
      </c>
      <c r="H708">
        <v>0</v>
      </c>
      <c r="I708">
        <v>0</v>
      </c>
      <c r="J708">
        <v>0</v>
      </c>
      <c r="K708">
        <v>0.31</v>
      </c>
      <c r="L708">
        <v>0.6</v>
      </c>
      <c r="M708" t="s">
        <v>1942</v>
      </c>
    </row>
    <row r="709" spans="1:13">
      <c r="A709" t="s">
        <v>1937</v>
      </c>
      <c r="B709" t="s">
        <v>2784</v>
      </c>
      <c r="C709" t="s">
        <v>3254</v>
      </c>
      <c r="D709" t="s">
        <v>1940</v>
      </c>
      <c r="E709" t="s">
        <v>3255</v>
      </c>
      <c r="F709">
        <v>2019</v>
      </c>
      <c r="G709">
        <v>0</v>
      </c>
      <c r="H709">
        <v>0</v>
      </c>
      <c r="I709">
        <v>0</v>
      </c>
      <c r="J709">
        <v>0</v>
      </c>
      <c r="K709">
        <v>0.39</v>
      </c>
      <c r="L709">
        <v>0.6</v>
      </c>
      <c r="M709" t="s">
        <v>1942</v>
      </c>
    </row>
    <row r="710" spans="1:13">
      <c r="A710" t="s">
        <v>1937</v>
      </c>
      <c r="B710" t="s">
        <v>2770</v>
      </c>
      <c r="C710" t="s">
        <v>3256</v>
      </c>
      <c r="D710" t="s">
        <v>1940</v>
      </c>
      <c r="E710" t="s">
        <v>3257</v>
      </c>
      <c r="F710">
        <v>2019</v>
      </c>
      <c r="G710">
        <v>0</v>
      </c>
      <c r="H710">
        <v>0</v>
      </c>
      <c r="I710">
        <v>0</v>
      </c>
      <c r="J710">
        <v>0</v>
      </c>
      <c r="K710">
        <v>0.27</v>
      </c>
      <c r="L710">
        <v>0.6</v>
      </c>
      <c r="M710" t="s">
        <v>1942</v>
      </c>
    </row>
    <row r="711" spans="1:13">
      <c r="A711" t="s">
        <v>1937</v>
      </c>
      <c r="B711" t="s">
        <v>2770</v>
      </c>
      <c r="C711" t="s">
        <v>3258</v>
      </c>
      <c r="D711" t="s">
        <v>1940</v>
      </c>
      <c r="E711" t="s">
        <v>3259</v>
      </c>
      <c r="F711">
        <v>2019</v>
      </c>
      <c r="G711">
        <v>0</v>
      </c>
      <c r="H711">
        <v>0</v>
      </c>
      <c r="I711">
        <v>0</v>
      </c>
      <c r="J711">
        <v>0</v>
      </c>
      <c r="K711">
        <v>0.31</v>
      </c>
      <c r="L711">
        <v>0.6</v>
      </c>
      <c r="M711" t="s">
        <v>1942</v>
      </c>
    </row>
    <row r="712" spans="1:13">
      <c r="A712" t="s">
        <v>1937</v>
      </c>
      <c r="B712" t="s">
        <v>2784</v>
      </c>
      <c r="C712" t="s">
        <v>3260</v>
      </c>
      <c r="D712" t="s">
        <v>1940</v>
      </c>
      <c r="E712" t="s">
        <v>3261</v>
      </c>
      <c r="F712">
        <v>2019</v>
      </c>
      <c r="G712">
        <v>0</v>
      </c>
      <c r="H712">
        <v>0</v>
      </c>
      <c r="I712">
        <v>0</v>
      </c>
      <c r="J712">
        <v>0</v>
      </c>
      <c r="K712">
        <v>0.39</v>
      </c>
      <c r="L712">
        <v>0.6</v>
      </c>
      <c r="M712" t="s">
        <v>1942</v>
      </c>
    </row>
    <row r="713" spans="1:13">
      <c r="A713" t="s">
        <v>1937</v>
      </c>
      <c r="B713" t="s">
        <v>2770</v>
      </c>
      <c r="C713" t="s">
        <v>3262</v>
      </c>
      <c r="D713" t="s">
        <v>1940</v>
      </c>
      <c r="E713" t="s">
        <v>3263</v>
      </c>
      <c r="F713">
        <v>2019</v>
      </c>
      <c r="G713">
        <v>0</v>
      </c>
      <c r="H713">
        <v>0</v>
      </c>
      <c r="I713">
        <v>0</v>
      </c>
      <c r="J713">
        <v>0</v>
      </c>
      <c r="K713">
        <v>0.35</v>
      </c>
      <c r="L713">
        <v>0.5</v>
      </c>
      <c r="M713" t="s">
        <v>1942</v>
      </c>
    </row>
    <row r="714" spans="1:13">
      <c r="A714" t="s">
        <v>1937</v>
      </c>
      <c r="B714" t="s">
        <v>2770</v>
      </c>
      <c r="C714" t="s">
        <v>3264</v>
      </c>
      <c r="D714" t="s">
        <v>1940</v>
      </c>
      <c r="E714" t="s">
        <v>3265</v>
      </c>
      <c r="F714">
        <v>2019</v>
      </c>
      <c r="G714">
        <v>0</v>
      </c>
      <c r="H714">
        <v>0</v>
      </c>
      <c r="I714">
        <v>0</v>
      </c>
      <c r="J714">
        <v>0</v>
      </c>
      <c r="K714">
        <v>0.35</v>
      </c>
      <c r="L714">
        <v>0.5</v>
      </c>
      <c r="M714" t="s">
        <v>1942</v>
      </c>
    </row>
    <row r="715" spans="1:13">
      <c r="A715" t="s">
        <v>1937</v>
      </c>
      <c r="B715" t="s">
        <v>2770</v>
      </c>
      <c r="C715" t="s">
        <v>3266</v>
      </c>
      <c r="D715" t="s">
        <v>1940</v>
      </c>
      <c r="E715" t="s">
        <v>3267</v>
      </c>
      <c r="F715">
        <v>2019</v>
      </c>
      <c r="G715">
        <v>0</v>
      </c>
      <c r="H715">
        <v>0</v>
      </c>
      <c r="I715">
        <v>0</v>
      </c>
      <c r="J715">
        <v>0</v>
      </c>
      <c r="K715">
        <v>0.35</v>
      </c>
      <c r="L715">
        <v>0.5</v>
      </c>
      <c r="M715" t="s">
        <v>1942</v>
      </c>
    </row>
    <row r="716" spans="1:13">
      <c r="A716" t="s">
        <v>1937</v>
      </c>
      <c r="B716" t="s">
        <v>2770</v>
      </c>
      <c r="C716" t="s">
        <v>3268</v>
      </c>
      <c r="D716" t="s">
        <v>1940</v>
      </c>
      <c r="E716" t="s">
        <v>3269</v>
      </c>
      <c r="F716">
        <v>2019</v>
      </c>
      <c r="G716">
        <v>0</v>
      </c>
      <c r="H716">
        <v>0</v>
      </c>
      <c r="I716">
        <v>0</v>
      </c>
      <c r="J716">
        <v>0</v>
      </c>
      <c r="K716">
        <v>0.35</v>
      </c>
      <c r="L716">
        <v>0.5</v>
      </c>
      <c r="M716" t="s">
        <v>1942</v>
      </c>
    </row>
    <row r="717" spans="1:13">
      <c r="A717" t="s">
        <v>1937</v>
      </c>
      <c r="B717" t="s">
        <v>2770</v>
      </c>
      <c r="C717" t="s">
        <v>3270</v>
      </c>
      <c r="D717" t="s">
        <v>1940</v>
      </c>
      <c r="E717" t="s">
        <v>3271</v>
      </c>
      <c r="F717">
        <v>2019</v>
      </c>
      <c r="G717">
        <v>0</v>
      </c>
      <c r="H717">
        <v>0</v>
      </c>
      <c r="I717">
        <v>0</v>
      </c>
      <c r="J717">
        <v>0</v>
      </c>
      <c r="K717">
        <v>0.35</v>
      </c>
      <c r="L717">
        <v>0.5</v>
      </c>
      <c r="M717" t="s">
        <v>1942</v>
      </c>
    </row>
    <row r="718" spans="1:13">
      <c r="A718" t="s">
        <v>1937</v>
      </c>
      <c r="B718" t="s">
        <v>2770</v>
      </c>
      <c r="C718" t="s">
        <v>3272</v>
      </c>
      <c r="D718" t="s">
        <v>1940</v>
      </c>
      <c r="E718" t="s">
        <v>3273</v>
      </c>
      <c r="F718">
        <v>2019</v>
      </c>
      <c r="G718">
        <v>0</v>
      </c>
      <c r="H718">
        <v>0</v>
      </c>
      <c r="I718">
        <v>0</v>
      </c>
      <c r="J718">
        <v>0</v>
      </c>
      <c r="K718">
        <v>0.35</v>
      </c>
      <c r="L718">
        <v>0.5</v>
      </c>
      <c r="M718" t="s">
        <v>1942</v>
      </c>
    </row>
    <row r="719" spans="1:13">
      <c r="A719" t="s">
        <v>1937</v>
      </c>
      <c r="B719" t="s">
        <v>2770</v>
      </c>
      <c r="C719" t="s">
        <v>3274</v>
      </c>
      <c r="D719" t="s">
        <v>1940</v>
      </c>
      <c r="E719" t="s">
        <v>3275</v>
      </c>
      <c r="F719">
        <v>2019</v>
      </c>
      <c r="G719">
        <v>0</v>
      </c>
      <c r="H719">
        <v>0</v>
      </c>
      <c r="I719">
        <v>0</v>
      </c>
      <c r="J719">
        <v>0</v>
      </c>
      <c r="K719">
        <v>0.35</v>
      </c>
      <c r="L719">
        <v>0.5</v>
      </c>
      <c r="M719" t="s">
        <v>1942</v>
      </c>
    </row>
    <row r="720" spans="1:13">
      <c r="A720" t="s">
        <v>1937</v>
      </c>
      <c r="B720" t="s">
        <v>2784</v>
      </c>
      <c r="C720" t="s">
        <v>3276</v>
      </c>
      <c r="D720" t="s">
        <v>1940</v>
      </c>
      <c r="E720" t="s">
        <v>3277</v>
      </c>
      <c r="F720">
        <v>2019</v>
      </c>
      <c r="G720">
        <v>0</v>
      </c>
      <c r="H720">
        <v>0</v>
      </c>
      <c r="I720">
        <v>0</v>
      </c>
      <c r="J720">
        <v>0</v>
      </c>
      <c r="K720">
        <v>0.39</v>
      </c>
      <c r="L720">
        <v>0.6</v>
      </c>
      <c r="M720" t="s">
        <v>1942</v>
      </c>
    </row>
    <row r="721" spans="1:13">
      <c r="A721" t="s">
        <v>1937</v>
      </c>
      <c r="B721" t="s">
        <v>2784</v>
      </c>
      <c r="C721" t="s">
        <v>3278</v>
      </c>
      <c r="D721" t="s">
        <v>1940</v>
      </c>
      <c r="E721" t="s">
        <v>5030</v>
      </c>
      <c r="F721">
        <v>2019</v>
      </c>
      <c r="G721">
        <v>0</v>
      </c>
      <c r="H721">
        <v>0</v>
      </c>
      <c r="I721">
        <v>0</v>
      </c>
      <c r="J721">
        <v>0</v>
      </c>
      <c r="K721">
        <v>0.21</v>
      </c>
      <c r="L721">
        <v>0.8</v>
      </c>
      <c r="M721" t="s">
        <v>1942</v>
      </c>
    </row>
    <row r="722" spans="1:13">
      <c r="A722" t="s">
        <v>1937</v>
      </c>
      <c r="B722" t="s">
        <v>2784</v>
      </c>
      <c r="C722" t="s">
        <v>3279</v>
      </c>
      <c r="D722" t="s">
        <v>1940</v>
      </c>
      <c r="E722" t="s">
        <v>3280</v>
      </c>
      <c r="F722">
        <v>2019</v>
      </c>
      <c r="G722">
        <v>0</v>
      </c>
      <c r="H722">
        <v>0</v>
      </c>
      <c r="I722">
        <v>0</v>
      </c>
      <c r="J722">
        <v>0</v>
      </c>
      <c r="K722">
        <v>0.21</v>
      </c>
      <c r="L722">
        <v>0.8</v>
      </c>
      <c r="M722" t="s">
        <v>1942</v>
      </c>
    </row>
    <row r="723" spans="1:13">
      <c r="A723" t="s">
        <v>1937</v>
      </c>
      <c r="B723" t="s">
        <v>2784</v>
      </c>
      <c r="C723" t="s">
        <v>3281</v>
      </c>
      <c r="D723" t="s">
        <v>1940</v>
      </c>
      <c r="E723" t="s">
        <v>3282</v>
      </c>
      <c r="F723">
        <v>2019</v>
      </c>
      <c r="G723">
        <v>0</v>
      </c>
      <c r="H723">
        <v>0</v>
      </c>
      <c r="I723">
        <v>0</v>
      </c>
      <c r="J723">
        <v>0</v>
      </c>
      <c r="K723">
        <v>0.21</v>
      </c>
      <c r="L723">
        <v>0.8</v>
      </c>
      <c r="M723" t="s">
        <v>1942</v>
      </c>
    </row>
    <row r="724" spans="1:13">
      <c r="A724" t="s">
        <v>1937</v>
      </c>
      <c r="B724" t="s">
        <v>2784</v>
      </c>
      <c r="C724" t="s">
        <v>3283</v>
      </c>
      <c r="D724" t="s">
        <v>1940</v>
      </c>
      <c r="E724" t="s">
        <v>3284</v>
      </c>
      <c r="F724">
        <v>2019</v>
      </c>
      <c r="G724">
        <v>0</v>
      </c>
      <c r="H724">
        <v>0</v>
      </c>
      <c r="I724">
        <v>0</v>
      </c>
      <c r="J724">
        <v>0</v>
      </c>
      <c r="K724">
        <v>0.21</v>
      </c>
      <c r="L724">
        <v>0.8</v>
      </c>
      <c r="M724" t="s">
        <v>1942</v>
      </c>
    </row>
    <row r="725" spans="1:13">
      <c r="A725" t="s">
        <v>1937</v>
      </c>
      <c r="B725" t="s">
        <v>2784</v>
      </c>
      <c r="C725" t="s">
        <v>3285</v>
      </c>
      <c r="D725" t="s">
        <v>1940</v>
      </c>
      <c r="E725" t="s">
        <v>3286</v>
      </c>
      <c r="F725">
        <v>2019</v>
      </c>
      <c r="G725">
        <v>0</v>
      </c>
      <c r="H725">
        <v>0</v>
      </c>
      <c r="I725">
        <v>0</v>
      </c>
      <c r="J725">
        <v>0</v>
      </c>
      <c r="K725">
        <v>0.21</v>
      </c>
      <c r="L725">
        <v>0.8</v>
      </c>
      <c r="M725" t="s">
        <v>1942</v>
      </c>
    </row>
    <row r="726" spans="1:13">
      <c r="A726" t="s">
        <v>1937</v>
      </c>
      <c r="B726" t="s">
        <v>2271</v>
      </c>
      <c r="C726" t="s">
        <v>3287</v>
      </c>
      <c r="D726" t="s">
        <v>1940</v>
      </c>
      <c r="E726" t="s">
        <v>3288</v>
      </c>
      <c r="F726">
        <v>2019</v>
      </c>
      <c r="G726">
        <v>0</v>
      </c>
      <c r="H726">
        <v>0</v>
      </c>
      <c r="I726">
        <v>0</v>
      </c>
      <c r="J726">
        <v>0</v>
      </c>
      <c r="K726">
        <v>0.2</v>
      </c>
      <c r="L726">
        <v>0.1</v>
      </c>
      <c r="M726" t="s">
        <v>1942</v>
      </c>
    </row>
    <row r="727" spans="1:13">
      <c r="A727" t="s">
        <v>1937</v>
      </c>
      <c r="B727" t="s">
        <v>2271</v>
      </c>
      <c r="C727" t="s">
        <v>3289</v>
      </c>
      <c r="D727" t="s">
        <v>1940</v>
      </c>
      <c r="E727" t="s">
        <v>3290</v>
      </c>
      <c r="F727">
        <v>2019</v>
      </c>
      <c r="G727">
        <v>0</v>
      </c>
      <c r="H727">
        <v>0</v>
      </c>
      <c r="I727">
        <v>0</v>
      </c>
      <c r="J727">
        <v>0</v>
      </c>
      <c r="K727">
        <v>0.2</v>
      </c>
      <c r="L727">
        <v>0.1</v>
      </c>
      <c r="M727" t="s">
        <v>1942</v>
      </c>
    </row>
    <row r="728" spans="1:13">
      <c r="A728" t="s">
        <v>1937</v>
      </c>
      <c r="B728" t="s">
        <v>2271</v>
      </c>
      <c r="C728" t="s">
        <v>3291</v>
      </c>
      <c r="D728" t="s">
        <v>1940</v>
      </c>
      <c r="E728" t="s">
        <v>3292</v>
      </c>
      <c r="F728">
        <v>2019</v>
      </c>
      <c r="G728">
        <v>0</v>
      </c>
      <c r="H728">
        <v>0</v>
      </c>
      <c r="I728">
        <v>0</v>
      </c>
      <c r="J728">
        <v>0</v>
      </c>
      <c r="K728">
        <v>0.2</v>
      </c>
      <c r="L728">
        <v>0.1</v>
      </c>
      <c r="M728" t="s">
        <v>1942</v>
      </c>
    </row>
    <row r="729" spans="1:13">
      <c r="A729" t="s">
        <v>1937</v>
      </c>
      <c r="B729" t="s">
        <v>2271</v>
      </c>
      <c r="C729" t="s">
        <v>3293</v>
      </c>
      <c r="D729" t="s">
        <v>1940</v>
      </c>
      <c r="E729" t="s">
        <v>3294</v>
      </c>
      <c r="F729">
        <v>2019</v>
      </c>
      <c r="G729">
        <v>0</v>
      </c>
      <c r="H729">
        <v>0</v>
      </c>
      <c r="I729">
        <v>0</v>
      </c>
      <c r="J729">
        <v>0</v>
      </c>
      <c r="K729">
        <v>0.2</v>
      </c>
      <c r="L729">
        <v>0.1</v>
      </c>
      <c r="M729" t="s">
        <v>1942</v>
      </c>
    </row>
    <row r="730" spans="1:13">
      <c r="A730" t="s">
        <v>1937</v>
      </c>
      <c r="B730" t="s">
        <v>2724</v>
      </c>
      <c r="C730" t="s">
        <v>3295</v>
      </c>
      <c r="D730" t="s">
        <v>1940</v>
      </c>
      <c r="E730" t="s">
        <v>3296</v>
      </c>
      <c r="F730">
        <v>2019</v>
      </c>
      <c r="G730">
        <v>0</v>
      </c>
      <c r="H730">
        <v>0</v>
      </c>
      <c r="I730">
        <v>0</v>
      </c>
      <c r="J730">
        <v>0</v>
      </c>
      <c r="K730">
        <v>0.45</v>
      </c>
      <c r="L730">
        <v>0.4</v>
      </c>
      <c r="M730" t="s">
        <v>1942</v>
      </c>
    </row>
    <row r="731" spans="1:13">
      <c r="A731" t="s">
        <v>1937</v>
      </c>
      <c r="B731" t="s">
        <v>2724</v>
      </c>
      <c r="C731" t="s">
        <v>3297</v>
      </c>
      <c r="D731" t="s">
        <v>1940</v>
      </c>
      <c r="E731" t="s">
        <v>3298</v>
      </c>
      <c r="F731">
        <v>2019</v>
      </c>
      <c r="G731">
        <v>0</v>
      </c>
      <c r="H731">
        <v>0</v>
      </c>
      <c r="I731">
        <v>0</v>
      </c>
      <c r="J731">
        <v>0</v>
      </c>
      <c r="K731">
        <v>0.45</v>
      </c>
      <c r="L731">
        <v>0.4</v>
      </c>
      <c r="M731" t="s">
        <v>1942</v>
      </c>
    </row>
    <row r="732" spans="1:13">
      <c r="A732" t="s">
        <v>1937</v>
      </c>
      <c r="B732" t="s">
        <v>2724</v>
      </c>
      <c r="C732" t="s">
        <v>3299</v>
      </c>
      <c r="D732" t="s">
        <v>1940</v>
      </c>
      <c r="E732" t="s">
        <v>3300</v>
      </c>
      <c r="F732">
        <v>2019</v>
      </c>
      <c r="G732">
        <v>0</v>
      </c>
      <c r="H732">
        <v>0</v>
      </c>
      <c r="I732">
        <v>0</v>
      </c>
      <c r="J732">
        <v>0</v>
      </c>
      <c r="K732">
        <v>0.45</v>
      </c>
      <c r="L732">
        <v>0.4</v>
      </c>
      <c r="M732" t="s">
        <v>1942</v>
      </c>
    </row>
    <row r="733" spans="1:13">
      <c r="A733" t="s">
        <v>1937</v>
      </c>
      <c r="B733" t="s">
        <v>2724</v>
      </c>
      <c r="C733" t="s">
        <v>3301</v>
      </c>
      <c r="D733" t="s">
        <v>1940</v>
      </c>
      <c r="E733" t="s">
        <v>5031</v>
      </c>
      <c r="F733">
        <v>2019</v>
      </c>
      <c r="G733">
        <v>0</v>
      </c>
      <c r="H733">
        <v>0</v>
      </c>
      <c r="I733">
        <v>0</v>
      </c>
      <c r="J733">
        <v>0</v>
      </c>
      <c r="K733">
        <v>0.45</v>
      </c>
      <c r="L733">
        <v>0.4</v>
      </c>
      <c r="M733" t="s">
        <v>1942</v>
      </c>
    </row>
    <row r="734" spans="1:13">
      <c r="A734" t="s">
        <v>1937</v>
      </c>
      <c r="B734" t="s">
        <v>2724</v>
      </c>
      <c r="C734" t="s">
        <v>3302</v>
      </c>
      <c r="D734" t="s">
        <v>1940</v>
      </c>
      <c r="E734" t="s">
        <v>5032</v>
      </c>
      <c r="F734">
        <v>2019</v>
      </c>
      <c r="G734">
        <v>0</v>
      </c>
      <c r="H734">
        <v>0</v>
      </c>
      <c r="I734">
        <v>0</v>
      </c>
      <c r="J734">
        <v>0</v>
      </c>
      <c r="K734">
        <v>0.45</v>
      </c>
      <c r="L734">
        <v>0.4</v>
      </c>
      <c r="M734" t="s">
        <v>1942</v>
      </c>
    </row>
    <row r="735" spans="1:13">
      <c r="A735" t="s">
        <v>1937</v>
      </c>
      <c r="B735" t="s">
        <v>2724</v>
      </c>
      <c r="C735" t="s">
        <v>3303</v>
      </c>
      <c r="D735" t="s">
        <v>1940</v>
      </c>
      <c r="E735" t="s">
        <v>5033</v>
      </c>
      <c r="F735">
        <v>2019</v>
      </c>
      <c r="G735">
        <v>0</v>
      </c>
      <c r="H735">
        <v>0</v>
      </c>
      <c r="I735">
        <v>0</v>
      </c>
      <c r="J735">
        <v>0</v>
      </c>
      <c r="K735">
        <v>0.45</v>
      </c>
      <c r="L735">
        <v>0.4</v>
      </c>
      <c r="M735" t="s">
        <v>1942</v>
      </c>
    </row>
    <row r="736" spans="1:13">
      <c r="A736" t="s">
        <v>1937</v>
      </c>
      <c r="B736" t="s">
        <v>2724</v>
      </c>
      <c r="C736" t="s">
        <v>3304</v>
      </c>
      <c r="D736" t="s">
        <v>1940</v>
      </c>
      <c r="E736" t="s">
        <v>5034</v>
      </c>
      <c r="F736">
        <v>2019</v>
      </c>
      <c r="G736">
        <v>0</v>
      </c>
      <c r="H736">
        <v>0</v>
      </c>
      <c r="I736">
        <v>0</v>
      </c>
      <c r="J736">
        <v>0</v>
      </c>
      <c r="K736">
        <v>0.45</v>
      </c>
      <c r="L736">
        <v>0.4</v>
      </c>
      <c r="M736" t="s">
        <v>1942</v>
      </c>
    </row>
    <row r="737" spans="1:13">
      <c r="A737" t="s">
        <v>1937</v>
      </c>
      <c r="B737" t="s">
        <v>2724</v>
      </c>
      <c r="C737" t="s">
        <v>3305</v>
      </c>
      <c r="D737" t="s">
        <v>1940</v>
      </c>
      <c r="E737" t="s">
        <v>3306</v>
      </c>
      <c r="F737">
        <v>2019</v>
      </c>
      <c r="G737">
        <v>0</v>
      </c>
      <c r="H737">
        <v>0</v>
      </c>
      <c r="I737">
        <v>0</v>
      </c>
      <c r="J737">
        <v>0</v>
      </c>
      <c r="K737">
        <v>1.6</v>
      </c>
      <c r="L737">
        <v>0.1</v>
      </c>
      <c r="M737" t="s">
        <v>1942</v>
      </c>
    </row>
    <row r="738" spans="1:13">
      <c r="A738" t="s">
        <v>1937</v>
      </c>
      <c r="B738" t="s">
        <v>2724</v>
      </c>
      <c r="C738" t="s">
        <v>3307</v>
      </c>
      <c r="D738" t="s">
        <v>1940</v>
      </c>
      <c r="E738" t="s">
        <v>5035</v>
      </c>
      <c r="F738">
        <v>2019</v>
      </c>
      <c r="G738">
        <v>0</v>
      </c>
      <c r="H738">
        <v>0</v>
      </c>
      <c r="I738">
        <v>0</v>
      </c>
      <c r="J738">
        <v>0</v>
      </c>
      <c r="K738">
        <v>1.6</v>
      </c>
      <c r="L738">
        <v>0.1</v>
      </c>
      <c r="M738" t="s">
        <v>1942</v>
      </c>
    </row>
    <row r="739" spans="1:13">
      <c r="A739" t="s">
        <v>1937</v>
      </c>
      <c r="B739" t="s">
        <v>2724</v>
      </c>
      <c r="C739" t="s">
        <v>3308</v>
      </c>
      <c r="D739" t="s">
        <v>1940</v>
      </c>
      <c r="E739" t="s">
        <v>3309</v>
      </c>
      <c r="F739">
        <v>2019</v>
      </c>
      <c r="G739">
        <v>0</v>
      </c>
      <c r="H739">
        <v>0</v>
      </c>
      <c r="I739">
        <v>0</v>
      </c>
      <c r="J739">
        <v>0</v>
      </c>
      <c r="K739">
        <v>1.6</v>
      </c>
      <c r="L739">
        <v>0.1</v>
      </c>
      <c r="M739" t="s">
        <v>1942</v>
      </c>
    </row>
    <row r="740" spans="1:13">
      <c r="A740" t="s">
        <v>1937</v>
      </c>
      <c r="B740" t="s">
        <v>2724</v>
      </c>
      <c r="C740" t="s">
        <v>3310</v>
      </c>
      <c r="D740" t="s">
        <v>1940</v>
      </c>
      <c r="E740" t="s">
        <v>3311</v>
      </c>
      <c r="F740">
        <v>2019</v>
      </c>
      <c r="G740">
        <v>0</v>
      </c>
      <c r="H740">
        <v>0</v>
      </c>
      <c r="I740">
        <v>0</v>
      </c>
      <c r="J740">
        <v>0</v>
      </c>
      <c r="K740">
        <v>1.6</v>
      </c>
      <c r="L740">
        <v>0.1</v>
      </c>
      <c r="M740" t="s">
        <v>1942</v>
      </c>
    </row>
    <row r="741" spans="1:13">
      <c r="A741" t="s">
        <v>1937</v>
      </c>
      <c r="B741" t="s">
        <v>2724</v>
      </c>
      <c r="C741" t="s">
        <v>3312</v>
      </c>
      <c r="D741" t="s">
        <v>1940</v>
      </c>
      <c r="E741" t="s">
        <v>5036</v>
      </c>
      <c r="F741">
        <v>2019</v>
      </c>
      <c r="G741">
        <v>0</v>
      </c>
      <c r="H741">
        <v>0</v>
      </c>
      <c r="I741">
        <v>0</v>
      </c>
      <c r="J741">
        <v>0</v>
      </c>
      <c r="K741">
        <v>0.45</v>
      </c>
      <c r="L741">
        <v>0.4</v>
      </c>
      <c r="M741" t="s">
        <v>1942</v>
      </c>
    </row>
    <row r="742" spans="1:13">
      <c r="A742" t="s">
        <v>1937</v>
      </c>
      <c r="B742" t="s">
        <v>2724</v>
      </c>
      <c r="C742" t="s">
        <v>3313</v>
      </c>
      <c r="D742" t="s">
        <v>1940</v>
      </c>
      <c r="E742" t="s">
        <v>3314</v>
      </c>
      <c r="F742">
        <v>2019</v>
      </c>
      <c r="G742">
        <v>0</v>
      </c>
      <c r="H742">
        <v>0</v>
      </c>
      <c r="I742">
        <v>0</v>
      </c>
      <c r="J742">
        <v>0</v>
      </c>
      <c r="K742">
        <v>0.45</v>
      </c>
      <c r="L742">
        <v>0.4</v>
      </c>
      <c r="M742" t="s">
        <v>1942</v>
      </c>
    </row>
    <row r="743" spans="1:13">
      <c r="A743" t="s">
        <v>1937</v>
      </c>
      <c r="B743" t="s">
        <v>2724</v>
      </c>
      <c r="C743" t="s">
        <v>3315</v>
      </c>
      <c r="D743" t="s">
        <v>1940</v>
      </c>
      <c r="E743" t="s">
        <v>3316</v>
      </c>
      <c r="F743">
        <v>2019</v>
      </c>
      <c r="G743">
        <v>0</v>
      </c>
      <c r="H743">
        <v>0</v>
      </c>
      <c r="I743">
        <v>0</v>
      </c>
      <c r="J743">
        <v>0</v>
      </c>
      <c r="K743">
        <v>1.3</v>
      </c>
      <c r="L743">
        <v>0.5</v>
      </c>
      <c r="M743" t="s">
        <v>1942</v>
      </c>
    </row>
    <row r="744" spans="1:13">
      <c r="A744" t="s">
        <v>1937</v>
      </c>
      <c r="B744" t="s">
        <v>2724</v>
      </c>
      <c r="C744" t="s">
        <v>3317</v>
      </c>
      <c r="D744" t="s">
        <v>1940</v>
      </c>
      <c r="E744" t="s">
        <v>3318</v>
      </c>
      <c r="F744">
        <v>2019</v>
      </c>
      <c r="G744">
        <v>0</v>
      </c>
      <c r="H744">
        <v>0</v>
      </c>
      <c r="I744">
        <v>0</v>
      </c>
      <c r="J744">
        <v>0</v>
      </c>
      <c r="K744">
        <v>0.45</v>
      </c>
      <c r="L744">
        <v>0.6</v>
      </c>
      <c r="M744" t="s">
        <v>1942</v>
      </c>
    </row>
    <row r="745" spans="1:13">
      <c r="A745" t="s">
        <v>1937</v>
      </c>
      <c r="B745" t="s">
        <v>2724</v>
      </c>
      <c r="C745" t="s">
        <v>3319</v>
      </c>
      <c r="D745" t="s">
        <v>1940</v>
      </c>
      <c r="E745" t="s">
        <v>5037</v>
      </c>
      <c r="F745">
        <v>2019</v>
      </c>
      <c r="G745">
        <v>0</v>
      </c>
      <c r="H745">
        <v>0</v>
      </c>
      <c r="I745">
        <v>0</v>
      </c>
      <c r="J745">
        <v>0</v>
      </c>
      <c r="K745">
        <v>0.45</v>
      </c>
      <c r="L745">
        <v>0.6</v>
      </c>
      <c r="M745" t="s">
        <v>1942</v>
      </c>
    </row>
    <row r="746" spans="1:13">
      <c r="A746" t="s">
        <v>1937</v>
      </c>
      <c r="B746" t="s">
        <v>2724</v>
      </c>
      <c r="C746" t="s">
        <v>3320</v>
      </c>
      <c r="D746" t="s">
        <v>1940</v>
      </c>
      <c r="E746" t="s">
        <v>3321</v>
      </c>
      <c r="F746">
        <v>2019</v>
      </c>
      <c r="G746">
        <v>0</v>
      </c>
      <c r="H746">
        <v>0</v>
      </c>
      <c r="I746">
        <v>0</v>
      </c>
      <c r="J746">
        <v>0</v>
      </c>
      <c r="K746">
        <v>0.45</v>
      </c>
      <c r="L746">
        <v>0.6</v>
      </c>
      <c r="M746" t="s">
        <v>1942</v>
      </c>
    </row>
    <row r="747" spans="1:13">
      <c r="A747" t="s">
        <v>1937</v>
      </c>
      <c r="B747" t="s">
        <v>2724</v>
      </c>
      <c r="C747" t="s">
        <v>3322</v>
      </c>
      <c r="D747" t="s">
        <v>1940</v>
      </c>
      <c r="E747" t="s">
        <v>3323</v>
      </c>
      <c r="F747">
        <v>2019</v>
      </c>
      <c r="G747">
        <v>0</v>
      </c>
      <c r="H747">
        <v>0</v>
      </c>
      <c r="I747">
        <v>0</v>
      </c>
      <c r="J747">
        <v>0</v>
      </c>
      <c r="K747">
        <v>0.45</v>
      </c>
      <c r="L747">
        <v>0.6</v>
      </c>
      <c r="M747" t="s">
        <v>1942</v>
      </c>
    </row>
    <row r="748" spans="1:13">
      <c r="A748" t="s">
        <v>1937</v>
      </c>
      <c r="B748" t="s">
        <v>2724</v>
      </c>
      <c r="C748" t="s">
        <v>3324</v>
      </c>
      <c r="D748" t="s">
        <v>1940</v>
      </c>
      <c r="E748" t="s">
        <v>3325</v>
      </c>
      <c r="F748">
        <v>2019</v>
      </c>
      <c r="G748">
        <v>0</v>
      </c>
      <c r="H748">
        <v>0</v>
      </c>
      <c r="I748">
        <v>0</v>
      </c>
      <c r="J748">
        <v>0</v>
      </c>
      <c r="K748">
        <v>0.45</v>
      </c>
      <c r="L748">
        <v>0.4</v>
      </c>
      <c r="M748" t="s">
        <v>1942</v>
      </c>
    </row>
    <row r="749" spans="1:13">
      <c r="A749" t="s">
        <v>1937</v>
      </c>
      <c r="B749" t="s">
        <v>2724</v>
      </c>
      <c r="C749" t="s">
        <v>3326</v>
      </c>
      <c r="D749" t="s">
        <v>1940</v>
      </c>
      <c r="E749" t="s">
        <v>3327</v>
      </c>
      <c r="F749">
        <v>2019</v>
      </c>
      <c r="G749">
        <v>0</v>
      </c>
      <c r="H749">
        <v>0</v>
      </c>
      <c r="I749">
        <v>0</v>
      </c>
      <c r="J749">
        <v>0</v>
      </c>
      <c r="K749">
        <v>0.82</v>
      </c>
      <c r="L749">
        <v>0.9</v>
      </c>
      <c r="M749" t="s">
        <v>1942</v>
      </c>
    </row>
    <row r="750" spans="1:13">
      <c r="A750" t="s">
        <v>1937</v>
      </c>
      <c r="B750" t="s">
        <v>2724</v>
      </c>
      <c r="C750" t="s">
        <v>3328</v>
      </c>
      <c r="D750" t="s">
        <v>1940</v>
      </c>
      <c r="E750" t="s">
        <v>3329</v>
      </c>
      <c r="F750">
        <v>2019</v>
      </c>
      <c r="G750">
        <v>0</v>
      </c>
      <c r="H750">
        <v>0</v>
      </c>
      <c r="I750">
        <v>0</v>
      </c>
      <c r="J750">
        <v>0</v>
      </c>
      <c r="K750">
        <v>0.82</v>
      </c>
      <c r="L750">
        <v>0.9</v>
      </c>
      <c r="M750" t="s">
        <v>1942</v>
      </c>
    </row>
    <row r="751" spans="1:13">
      <c r="A751" t="s">
        <v>1937</v>
      </c>
      <c r="B751" t="s">
        <v>2724</v>
      </c>
      <c r="C751" t="s">
        <v>3330</v>
      </c>
      <c r="D751" t="s">
        <v>1940</v>
      </c>
      <c r="E751" t="s">
        <v>3331</v>
      </c>
      <c r="F751">
        <v>2019</v>
      </c>
      <c r="G751">
        <v>0</v>
      </c>
      <c r="H751">
        <v>0</v>
      </c>
      <c r="I751">
        <v>0</v>
      </c>
      <c r="J751">
        <v>0</v>
      </c>
      <c r="K751">
        <v>0.45</v>
      </c>
      <c r="L751">
        <v>0.6</v>
      </c>
      <c r="M751" t="s">
        <v>1942</v>
      </c>
    </row>
    <row r="752" spans="1:13">
      <c r="A752" t="s">
        <v>1937</v>
      </c>
      <c r="B752" t="s">
        <v>2724</v>
      </c>
      <c r="C752" t="s">
        <v>3332</v>
      </c>
      <c r="D752" t="s">
        <v>1940</v>
      </c>
      <c r="E752" t="s">
        <v>3333</v>
      </c>
      <c r="F752">
        <v>2019</v>
      </c>
      <c r="G752">
        <v>0</v>
      </c>
      <c r="H752">
        <v>0</v>
      </c>
      <c r="I752">
        <v>0</v>
      </c>
      <c r="J752">
        <v>0</v>
      </c>
      <c r="K752">
        <v>0.45</v>
      </c>
      <c r="L752">
        <v>0.6</v>
      </c>
      <c r="M752" t="s">
        <v>1942</v>
      </c>
    </row>
    <row r="753" spans="1:13">
      <c r="A753" t="s">
        <v>1937</v>
      </c>
      <c r="B753" t="s">
        <v>2724</v>
      </c>
      <c r="C753" t="s">
        <v>3334</v>
      </c>
      <c r="D753" t="s">
        <v>1940</v>
      </c>
      <c r="E753" t="s">
        <v>3335</v>
      </c>
      <c r="F753">
        <v>2019</v>
      </c>
      <c r="G753">
        <v>0</v>
      </c>
      <c r="H753">
        <v>0</v>
      </c>
      <c r="I753">
        <v>0</v>
      </c>
      <c r="J753">
        <v>0</v>
      </c>
      <c r="K753">
        <v>0.45</v>
      </c>
      <c r="L753">
        <v>0.6</v>
      </c>
      <c r="M753" t="s">
        <v>1942</v>
      </c>
    </row>
    <row r="754" spans="1:13">
      <c r="A754" t="s">
        <v>1937</v>
      </c>
      <c r="B754" t="s">
        <v>2724</v>
      </c>
      <c r="C754" t="s">
        <v>3336</v>
      </c>
      <c r="D754" t="s">
        <v>1940</v>
      </c>
      <c r="E754" t="s">
        <v>3337</v>
      </c>
      <c r="F754">
        <v>2019</v>
      </c>
      <c r="G754">
        <v>0</v>
      </c>
      <c r="H754">
        <v>0</v>
      </c>
      <c r="I754">
        <v>0</v>
      </c>
      <c r="J754">
        <v>0</v>
      </c>
      <c r="K754">
        <v>0.45</v>
      </c>
      <c r="L754">
        <v>0.6</v>
      </c>
      <c r="M754" t="s">
        <v>1942</v>
      </c>
    </row>
    <row r="755" spans="1:13">
      <c r="A755" t="s">
        <v>1937</v>
      </c>
      <c r="B755" t="s">
        <v>2724</v>
      </c>
      <c r="C755" t="s">
        <v>3338</v>
      </c>
      <c r="D755" t="s">
        <v>1940</v>
      </c>
      <c r="E755" t="s">
        <v>3339</v>
      </c>
      <c r="F755">
        <v>2019</v>
      </c>
      <c r="G755">
        <v>0</v>
      </c>
      <c r="H755">
        <v>0</v>
      </c>
      <c r="I755">
        <v>0</v>
      </c>
      <c r="J755">
        <v>0</v>
      </c>
      <c r="K755">
        <v>0.45</v>
      </c>
      <c r="L755">
        <v>0.6</v>
      </c>
      <c r="M755" t="s">
        <v>1942</v>
      </c>
    </row>
    <row r="756" spans="1:13">
      <c r="A756" t="s">
        <v>1937</v>
      </c>
      <c r="B756" t="s">
        <v>2724</v>
      </c>
      <c r="C756" t="s">
        <v>3340</v>
      </c>
      <c r="D756" t="s">
        <v>1940</v>
      </c>
      <c r="E756" t="s">
        <v>3341</v>
      </c>
      <c r="F756">
        <v>2019</v>
      </c>
      <c r="G756">
        <v>0</v>
      </c>
      <c r="H756">
        <v>0</v>
      </c>
      <c r="I756">
        <v>0</v>
      </c>
      <c r="J756">
        <v>0</v>
      </c>
      <c r="K756">
        <v>0.45</v>
      </c>
      <c r="L756">
        <v>0.6</v>
      </c>
      <c r="M756" t="s">
        <v>1942</v>
      </c>
    </row>
    <row r="757" spans="1:13">
      <c r="A757" t="s">
        <v>1937</v>
      </c>
      <c r="B757" t="s">
        <v>2724</v>
      </c>
      <c r="C757" t="s">
        <v>3342</v>
      </c>
      <c r="D757" t="s">
        <v>1940</v>
      </c>
      <c r="E757" t="s">
        <v>3343</v>
      </c>
      <c r="F757">
        <v>2019</v>
      </c>
      <c r="G757">
        <v>0</v>
      </c>
      <c r="H757">
        <v>0</v>
      </c>
      <c r="I757">
        <v>0</v>
      </c>
      <c r="J757">
        <v>0</v>
      </c>
      <c r="K757">
        <v>0.45</v>
      </c>
      <c r="L757">
        <v>0.6</v>
      </c>
      <c r="M757" t="s">
        <v>1942</v>
      </c>
    </row>
    <row r="758" spans="1:13">
      <c r="A758" t="s">
        <v>1937</v>
      </c>
      <c r="B758" t="s">
        <v>2724</v>
      </c>
      <c r="C758" t="s">
        <v>3344</v>
      </c>
      <c r="D758" t="s">
        <v>1940</v>
      </c>
      <c r="E758" t="s">
        <v>3345</v>
      </c>
      <c r="F758">
        <v>2019</v>
      </c>
      <c r="G758">
        <v>0</v>
      </c>
      <c r="H758">
        <v>0</v>
      </c>
      <c r="I758">
        <v>0</v>
      </c>
      <c r="J758">
        <v>0</v>
      </c>
      <c r="K758">
        <v>0.15</v>
      </c>
      <c r="L758">
        <v>0.5</v>
      </c>
      <c r="M758" t="s">
        <v>1942</v>
      </c>
    </row>
    <row r="759" spans="1:13">
      <c r="A759" t="s">
        <v>1937</v>
      </c>
      <c r="B759" t="s">
        <v>2724</v>
      </c>
      <c r="C759" t="s">
        <v>3346</v>
      </c>
      <c r="D759" t="s">
        <v>1940</v>
      </c>
      <c r="E759" t="s">
        <v>3347</v>
      </c>
      <c r="F759">
        <v>2019</v>
      </c>
      <c r="G759">
        <v>0</v>
      </c>
      <c r="H759">
        <v>0</v>
      </c>
      <c r="I759">
        <v>0</v>
      </c>
      <c r="J759">
        <v>0</v>
      </c>
      <c r="K759">
        <v>0.15</v>
      </c>
      <c r="L759">
        <v>0.5</v>
      </c>
      <c r="M759" t="s">
        <v>1942</v>
      </c>
    </row>
    <row r="760" spans="1:13">
      <c r="A760" t="s">
        <v>1937</v>
      </c>
      <c r="B760" t="s">
        <v>2724</v>
      </c>
      <c r="C760" t="s">
        <v>3348</v>
      </c>
      <c r="D760" t="s">
        <v>1940</v>
      </c>
      <c r="E760" t="s">
        <v>3349</v>
      </c>
      <c r="F760">
        <v>2019</v>
      </c>
      <c r="G760">
        <v>0</v>
      </c>
      <c r="H760">
        <v>0</v>
      </c>
      <c r="I760">
        <v>0</v>
      </c>
      <c r="J760">
        <v>0</v>
      </c>
      <c r="K760">
        <v>0.15</v>
      </c>
      <c r="L760">
        <v>0.5</v>
      </c>
      <c r="M760" t="s">
        <v>1942</v>
      </c>
    </row>
    <row r="761" spans="1:13">
      <c r="A761" t="s">
        <v>1937</v>
      </c>
      <c r="B761" t="s">
        <v>2724</v>
      </c>
      <c r="C761" t="s">
        <v>3350</v>
      </c>
      <c r="D761" t="s">
        <v>1940</v>
      </c>
      <c r="E761" t="s">
        <v>3351</v>
      </c>
      <c r="F761">
        <v>2019</v>
      </c>
      <c r="G761">
        <v>0</v>
      </c>
      <c r="H761">
        <v>0</v>
      </c>
      <c r="I761">
        <v>0</v>
      </c>
      <c r="J761">
        <v>0</v>
      </c>
      <c r="K761">
        <v>0.15</v>
      </c>
      <c r="L761">
        <v>0.5</v>
      </c>
      <c r="M761" t="s">
        <v>1942</v>
      </c>
    </row>
    <row r="762" spans="1:13">
      <c r="A762" t="s">
        <v>1937</v>
      </c>
      <c r="B762" t="s">
        <v>2724</v>
      </c>
      <c r="C762" t="s">
        <v>3352</v>
      </c>
      <c r="D762" t="s">
        <v>1940</v>
      </c>
      <c r="E762" t="s">
        <v>3353</v>
      </c>
      <c r="F762">
        <v>2019</v>
      </c>
      <c r="G762">
        <v>0</v>
      </c>
      <c r="H762">
        <v>0</v>
      </c>
      <c r="I762">
        <v>0</v>
      </c>
      <c r="J762">
        <v>0</v>
      </c>
      <c r="K762">
        <v>0.15</v>
      </c>
      <c r="L762">
        <v>0.5</v>
      </c>
      <c r="M762" t="s">
        <v>1942</v>
      </c>
    </row>
    <row r="763" spans="1:13">
      <c r="A763" t="s">
        <v>1937</v>
      </c>
      <c r="B763" t="s">
        <v>2724</v>
      </c>
      <c r="C763" t="s">
        <v>3354</v>
      </c>
      <c r="D763" t="s">
        <v>1940</v>
      </c>
      <c r="E763" t="s">
        <v>3355</v>
      </c>
      <c r="F763">
        <v>2019</v>
      </c>
      <c r="G763">
        <v>0</v>
      </c>
      <c r="H763">
        <v>0</v>
      </c>
      <c r="I763">
        <v>0</v>
      </c>
      <c r="J763">
        <v>0</v>
      </c>
      <c r="K763">
        <v>0.15</v>
      </c>
      <c r="L763">
        <v>0.5</v>
      </c>
      <c r="M763" t="s">
        <v>1942</v>
      </c>
    </row>
    <row r="764" spans="1:13">
      <c r="A764" t="s">
        <v>1937</v>
      </c>
      <c r="B764" t="s">
        <v>2724</v>
      </c>
      <c r="C764" t="s">
        <v>3356</v>
      </c>
      <c r="D764" t="s">
        <v>1940</v>
      </c>
      <c r="E764" t="s">
        <v>5038</v>
      </c>
      <c r="F764">
        <v>2019</v>
      </c>
      <c r="G764">
        <v>0</v>
      </c>
      <c r="H764">
        <v>0</v>
      </c>
      <c r="I764">
        <v>0</v>
      </c>
      <c r="J764">
        <v>0</v>
      </c>
      <c r="K764">
        <v>0.25</v>
      </c>
      <c r="L764">
        <v>0.9</v>
      </c>
      <c r="M764" t="s">
        <v>1942</v>
      </c>
    </row>
    <row r="765" spans="1:13">
      <c r="A765" t="s">
        <v>1937</v>
      </c>
      <c r="B765" t="s">
        <v>2724</v>
      </c>
      <c r="C765" t="s">
        <v>3357</v>
      </c>
      <c r="D765" t="s">
        <v>1940</v>
      </c>
      <c r="E765" t="s">
        <v>3358</v>
      </c>
      <c r="F765">
        <v>2019</v>
      </c>
      <c r="G765">
        <v>0</v>
      </c>
      <c r="H765">
        <v>0</v>
      </c>
      <c r="I765">
        <v>0</v>
      </c>
      <c r="J765">
        <v>0</v>
      </c>
      <c r="K765">
        <v>0.45</v>
      </c>
      <c r="L765">
        <v>0.6</v>
      </c>
      <c r="M765" t="s">
        <v>1942</v>
      </c>
    </row>
    <row r="766" spans="1:13">
      <c r="A766" t="s">
        <v>1937</v>
      </c>
      <c r="B766" t="s">
        <v>2724</v>
      </c>
      <c r="C766" t="s">
        <v>3359</v>
      </c>
      <c r="D766" t="s">
        <v>1940</v>
      </c>
      <c r="E766" t="s">
        <v>3360</v>
      </c>
      <c r="F766">
        <v>2019</v>
      </c>
      <c r="G766">
        <v>0</v>
      </c>
      <c r="H766">
        <v>0</v>
      </c>
      <c r="I766">
        <v>0</v>
      </c>
      <c r="J766">
        <v>0</v>
      </c>
      <c r="K766">
        <v>0.45</v>
      </c>
      <c r="L766">
        <v>0.6</v>
      </c>
      <c r="M766" t="s">
        <v>1942</v>
      </c>
    </row>
    <row r="767" spans="1:13">
      <c r="A767" t="s">
        <v>1937</v>
      </c>
      <c r="B767" t="s">
        <v>2724</v>
      </c>
      <c r="C767" t="s">
        <v>3361</v>
      </c>
      <c r="D767" t="s">
        <v>1940</v>
      </c>
      <c r="E767" t="s">
        <v>3362</v>
      </c>
      <c r="F767">
        <v>2019</v>
      </c>
      <c r="G767">
        <v>0</v>
      </c>
      <c r="H767">
        <v>0</v>
      </c>
      <c r="I767">
        <v>0</v>
      </c>
      <c r="J767">
        <v>0</v>
      </c>
      <c r="K767">
        <v>0.45</v>
      </c>
      <c r="L767">
        <v>0.6</v>
      </c>
      <c r="M767" t="s">
        <v>1942</v>
      </c>
    </row>
    <row r="768" spans="1:13">
      <c r="A768" t="s">
        <v>1937</v>
      </c>
      <c r="B768" t="s">
        <v>2724</v>
      </c>
      <c r="C768" t="s">
        <v>3363</v>
      </c>
      <c r="D768" t="s">
        <v>1940</v>
      </c>
      <c r="E768" t="s">
        <v>3364</v>
      </c>
      <c r="F768">
        <v>2019</v>
      </c>
      <c r="G768">
        <v>0</v>
      </c>
      <c r="H768">
        <v>0</v>
      </c>
      <c r="I768">
        <v>0</v>
      </c>
      <c r="J768">
        <v>0</v>
      </c>
      <c r="K768">
        <v>0.45</v>
      </c>
      <c r="L768">
        <v>0.6</v>
      </c>
      <c r="M768" t="s">
        <v>1942</v>
      </c>
    </row>
    <row r="769" spans="1:13">
      <c r="A769" t="s">
        <v>1937</v>
      </c>
      <c r="B769" t="s">
        <v>2724</v>
      </c>
      <c r="C769" t="s">
        <v>3365</v>
      </c>
      <c r="D769" t="s">
        <v>1940</v>
      </c>
      <c r="E769" t="s">
        <v>3366</v>
      </c>
      <c r="F769">
        <v>2019</v>
      </c>
      <c r="G769">
        <v>0</v>
      </c>
      <c r="H769">
        <v>0</v>
      </c>
      <c r="I769">
        <v>0</v>
      </c>
      <c r="J769">
        <v>0</v>
      </c>
      <c r="K769">
        <v>0.45</v>
      </c>
      <c r="L769">
        <v>0.6</v>
      </c>
      <c r="M769" t="s">
        <v>1942</v>
      </c>
    </row>
    <row r="770" spans="1:13">
      <c r="A770" t="s">
        <v>1937</v>
      </c>
      <c r="B770" t="s">
        <v>2724</v>
      </c>
      <c r="C770" t="s">
        <v>3367</v>
      </c>
      <c r="D770" t="s">
        <v>1940</v>
      </c>
      <c r="E770" t="s">
        <v>3368</v>
      </c>
      <c r="F770">
        <v>2019</v>
      </c>
      <c r="G770">
        <v>0</v>
      </c>
      <c r="H770">
        <v>0</v>
      </c>
      <c r="I770">
        <v>0</v>
      </c>
      <c r="J770">
        <v>0</v>
      </c>
      <c r="K770">
        <v>0.45</v>
      </c>
      <c r="L770">
        <v>0.6</v>
      </c>
      <c r="M770" t="s">
        <v>1942</v>
      </c>
    </row>
    <row r="771" spans="1:13">
      <c r="A771" t="s">
        <v>1937</v>
      </c>
      <c r="B771" t="s">
        <v>2724</v>
      </c>
      <c r="C771" t="s">
        <v>3369</v>
      </c>
      <c r="D771" t="s">
        <v>1940</v>
      </c>
      <c r="E771" t="s">
        <v>3370</v>
      </c>
      <c r="F771">
        <v>2019</v>
      </c>
      <c r="G771">
        <v>0</v>
      </c>
      <c r="H771">
        <v>0</v>
      </c>
      <c r="I771">
        <v>0</v>
      </c>
      <c r="J771">
        <v>0</v>
      </c>
      <c r="K771">
        <v>0.45</v>
      </c>
      <c r="L771">
        <v>0.6</v>
      </c>
      <c r="M771" t="s">
        <v>1942</v>
      </c>
    </row>
    <row r="772" spans="1:13">
      <c r="A772" t="s">
        <v>1937</v>
      </c>
      <c r="B772" t="s">
        <v>2724</v>
      </c>
      <c r="C772" t="s">
        <v>3371</v>
      </c>
      <c r="D772" t="s">
        <v>1940</v>
      </c>
      <c r="E772" t="s">
        <v>3372</v>
      </c>
      <c r="F772">
        <v>2019</v>
      </c>
      <c r="G772">
        <v>0</v>
      </c>
      <c r="H772">
        <v>0</v>
      </c>
      <c r="I772">
        <v>0</v>
      </c>
      <c r="J772">
        <v>0</v>
      </c>
      <c r="K772">
        <v>0.45</v>
      </c>
      <c r="L772">
        <v>0.6</v>
      </c>
      <c r="M772" t="s">
        <v>1942</v>
      </c>
    </row>
    <row r="773" spans="1:13">
      <c r="A773" t="s">
        <v>1937</v>
      </c>
      <c r="B773" t="s">
        <v>2724</v>
      </c>
      <c r="C773" t="s">
        <v>3373</v>
      </c>
      <c r="D773" t="s">
        <v>1940</v>
      </c>
      <c r="E773" t="s">
        <v>3374</v>
      </c>
      <c r="F773">
        <v>2019</v>
      </c>
      <c r="G773">
        <v>0</v>
      </c>
      <c r="H773">
        <v>0</v>
      </c>
      <c r="I773">
        <v>0</v>
      </c>
      <c r="J773">
        <v>0</v>
      </c>
      <c r="K773">
        <v>0.45</v>
      </c>
      <c r="L773">
        <v>0.6</v>
      </c>
      <c r="M773" t="s">
        <v>1942</v>
      </c>
    </row>
    <row r="774" spans="1:13">
      <c r="A774" t="s">
        <v>1937</v>
      </c>
      <c r="B774" t="s">
        <v>2724</v>
      </c>
      <c r="C774" t="s">
        <v>3375</v>
      </c>
      <c r="D774" t="s">
        <v>1940</v>
      </c>
      <c r="E774" t="s">
        <v>3376</v>
      </c>
      <c r="F774">
        <v>2019</v>
      </c>
      <c r="G774">
        <v>0</v>
      </c>
      <c r="H774">
        <v>0</v>
      </c>
      <c r="I774">
        <v>0</v>
      </c>
      <c r="J774">
        <v>0</v>
      </c>
      <c r="K774">
        <v>0.45</v>
      </c>
      <c r="L774">
        <v>0.6</v>
      </c>
      <c r="M774" t="s">
        <v>1942</v>
      </c>
    </row>
    <row r="775" spans="1:13">
      <c r="A775" t="s">
        <v>1937</v>
      </c>
      <c r="B775" t="s">
        <v>2724</v>
      </c>
      <c r="C775" t="s">
        <v>3377</v>
      </c>
      <c r="D775" t="s">
        <v>1940</v>
      </c>
      <c r="E775" t="s">
        <v>3378</v>
      </c>
      <c r="F775">
        <v>2019</v>
      </c>
      <c r="G775">
        <v>0</v>
      </c>
      <c r="H775">
        <v>0</v>
      </c>
      <c r="I775">
        <v>0</v>
      </c>
      <c r="J775">
        <v>0</v>
      </c>
      <c r="K775">
        <v>0.45</v>
      </c>
      <c r="L775">
        <v>0.6</v>
      </c>
      <c r="M775" t="s">
        <v>1942</v>
      </c>
    </row>
    <row r="776" spans="1:13">
      <c r="A776" t="s">
        <v>1937</v>
      </c>
      <c r="B776" t="s">
        <v>2724</v>
      </c>
      <c r="C776" t="s">
        <v>3379</v>
      </c>
      <c r="D776" t="s">
        <v>1940</v>
      </c>
      <c r="E776" t="s">
        <v>3380</v>
      </c>
      <c r="F776">
        <v>2019</v>
      </c>
      <c r="G776">
        <v>0</v>
      </c>
      <c r="H776">
        <v>0</v>
      </c>
      <c r="I776">
        <v>0</v>
      </c>
      <c r="J776">
        <v>0</v>
      </c>
      <c r="K776">
        <v>0.45</v>
      </c>
      <c r="L776">
        <v>0.6</v>
      </c>
      <c r="M776" t="s">
        <v>1942</v>
      </c>
    </row>
    <row r="777" spans="1:13">
      <c r="A777" t="s">
        <v>1937</v>
      </c>
      <c r="B777" t="s">
        <v>2724</v>
      </c>
      <c r="C777" t="s">
        <v>3381</v>
      </c>
      <c r="D777" t="s">
        <v>1940</v>
      </c>
      <c r="E777" t="s">
        <v>3382</v>
      </c>
      <c r="F777">
        <v>2019</v>
      </c>
      <c r="G777">
        <v>0</v>
      </c>
      <c r="H777">
        <v>0</v>
      </c>
      <c r="I777">
        <v>0</v>
      </c>
      <c r="J777">
        <v>0</v>
      </c>
      <c r="K777">
        <v>0.45</v>
      </c>
      <c r="L777">
        <v>0.6</v>
      </c>
      <c r="M777" t="s">
        <v>1942</v>
      </c>
    </row>
    <row r="778" spans="1:13">
      <c r="A778" t="s">
        <v>1937</v>
      </c>
      <c r="B778" t="s">
        <v>2724</v>
      </c>
      <c r="C778" t="s">
        <v>3383</v>
      </c>
      <c r="D778" t="s">
        <v>1940</v>
      </c>
      <c r="E778" t="s">
        <v>3384</v>
      </c>
      <c r="F778">
        <v>2019</v>
      </c>
      <c r="G778">
        <v>0</v>
      </c>
      <c r="H778">
        <v>0</v>
      </c>
      <c r="I778">
        <v>0</v>
      </c>
      <c r="J778">
        <v>0</v>
      </c>
      <c r="K778">
        <v>0.45</v>
      </c>
      <c r="L778">
        <v>0.6</v>
      </c>
      <c r="M778" t="s">
        <v>1942</v>
      </c>
    </row>
    <row r="779" spans="1:13">
      <c r="A779" t="s">
        <v>1937</v>
      </c>
      <c r="B779" t="s">
        <v>2724</v>
      </c>
      <c r="C779" t="s">
        <v>3385</v>
      </c>
      <c r="D779" t="s">
        <v>1940</v>
      </c>
      <c r="E779" t="s">
        <v>3386</v>
      </c>
      <c r="F779">
        <v>2019</v>
      </c>
      <c r="G779">
        <v>0</v>
      </c>
      <c r="H779">
        <v>0</v>
      </c>
      <c r="I779">
        <v>0</v>
      </c>
      <c r="J779">
        <v>0</v>
      </c>
      <c r="K779">
        <v>0.45</v>
      </c>
      <c r="L779">
        <v>0.6</v>
      </c>
      <c r="M779" t="s">
        <v>1942</v>
      </c>
    </row>
    <row r="780" spans="1:13">
      <c r="A780" t="s">
        <v>1937</v>
      </c>
      <c r="B780" t="s">
        <v>2770</v>
      </c>
      <c r="C780" t="s">
        <v>3387</v>
      </c>
      <c r="D780" t="s">
        <v>1940</v>
      </c>
      <c r="E780" t="s">
        <v>3388</v>
      </c>
      <c r="F780">
        <v>2019</v>
      </c>
      <c r="G780">
        <v>0</v>
      </c>
      <c r="H780">
        <v>0</v>
      </c>
      <c r="I780">
        <v>0</v>
      </c>
      <c r="J780">
        <v>0</v>
      </c>
      <c r="K780">
        <v>0.47</v>
      </c>
      <c r="L780">
        <v>0.6</v>
      </c>
      <c r="M780" t="s">
        <v>1942</v>
      </c>
    </row>
    <row r="781" spans="1:13">
      <c r="A781" t="s">
        <v>1937</v>
      </c>
      <c r="B781" t="s">
        <v>2724</v>
      </c>
      <c r="C781" t="s">
        <v>3389</v>
      </c>
      <c r="D781" t="s">
        <v>1940</v>
      </c>
      <c r="E781" t="s">
        <v>3390</v>
      </c>
      <c r="F781">
        <v>2019</v>
      </c>
      <c r="G781">
        <v>0</v>
      </c>
      <c r="H781">
        <v>0</v>
      </c>
      <c r="I781">
        <v>0</v>
      </c>
      <c r="J781">
        <v>0</v>
      </c>
      <c r="K781">
        <v>0.49</v>
      </c>
      <c r="L781">
        <v>0.8</v>
      </c>
      <c r="M781" t="s">
        <v>1942</v>
      </c>
    </row>
    <row r="782" spans="1:13">
      <c r="A782" t="s">
        <v>1937</v>
      </c>
      <c r="B782" t="s">
        <v>2724</v>
      </c>
      <c r="C782" t="s">
        <v>3391</v>
      </c>
      <c r="D782" t="s">
        <v>1940</v>
      </c>
      <c r="E782" t="s">
        <v>3392</v>
      </c>
      <c r="F782">
        <v>2019</v>
      </c>
      <c r="G782">
        <v>0</v>
      </c>
      <c r="H782">
        <v>0</v>
      </c>
      <c r="I782">
        <v>0</v>
      </c>
      <c r="J782">
        <v>0</v>
      </c>
      <c r="K782">
        <v>0.49</v>
      </c>
      <c r="L782">
        <v>0.8</v>
      </c>
      <c r="M782" t="s">
        <v>1942</v>
      </c>
    </row>
    <row r="783" spans="1:13">
      <c r="A783" t="s">
        <v>1937</v>
      </c>
      <c r="B783" t="s">
        <v>2724</v>
      </c>
      <c r="C783" t="s">
        <v>3393</v>
      </c>
      <c r="D783" t="s">
        <v>1940</v>
      </c>
      <c r="E783" t="s">
        <v>3394</v>
      </c>
      <c r="F783">
        <v>2019</v>
      </c>
      <c r="G783">
        <v>0</v>
      </c>
      <c r="H783">
        <v>0</v>
      </c>
      <c r="I783">
        <v>0</v>
      </c>
      <c r="J783">
        <v>0</v>
      </c>
      <c r="K783">
        <v>0.63</v>
      </c>
      <c r="L783">
        <v>0.6</v>
      </c>
      <c r="M783" t="s">
        <v>1942</v>
      </c>
    </row>
    <row r="784" spans="1:13">
      <c r="A784" t="s">
        <v>1937</v>
      </c>
      <c r="B784" t="s">
        <v>2770</v>
      </c>
      <c r="C784" t="s">
        <v>3395</v>
      </c>
      <c r="D784" t="s">
        <v>1940</v>
      </c>
      <c r="E784" t="s">
        <v>3396</v>
      </c>
      <c r="F784">
        <v>2019</v>
      </c>
      <c r="G784">
        <v>0</v>
      </c>
      <c r="H784">
        <v>0</v>
      </c>
      <c r="I784">
        <v>0</v>
      </c>
      <c r="J784">
        <v>0</v>
      </c>
      <c r="K784">
        <v>0.63</v>
      </c>
      <c r="L784">
        <v>0.6</v>
      </c>
      <c r="M784" t="s">
        <v>1942</v>
      </c>
    </row>
    <row r="785" spans="1:13">
      <c r="A785" t="s">
        <v>1937</v>
      </c>
      <c r="B785" t="s">
        <v>2724</v>
      </c>
      <c r="C785" t="s">
        <v>3397</v>
      </c>
      <c r="D785" t="s">
        <v>1940</v>
      </c>
      <c r="E785" t="s">
        <v>3398</v>
      </c>
      <c r="F785">
        <v>2019</v>
      </c>
      <c r="G785">
        <v>0</v>
      </c>
      <c r="H785">
        <v>0</v>
      </c>
      <c r="I785">
        <v>0</v>
      </c>
      <c r="J785">
        <v>0</v>
      </c>
      <c r="K785">
        <v>0.42</v>
      </c>
      <c r="L785">
        <v>0.7</v>
      </c>
      <c r="M785" t="s">
        <v>1942</v>
      </c>
    </row>
    <row r="786" spans="1:13">
      <c r="A786" t="s">
        <v>1937</v>
      </c>
      <c r="B786" t="s">
        <v>2724</v>
      </c>
      <c r="C786" t="s">
        <v>3399</v>
      </c>
      <c r="D786" t="s">
        <v>1940</v>
      </c>
      <c r="E786" t="s">
        <v>3400</v>
      </c>
      <c r="F786">
        <v>2019</v>
      </c>
      <c r="G786">
        <v>0</v>
      </c>
      <c r="H786">
        <v>0</v>
      </c>
      <c r="I786">
        <v>0</v>
      </c>
      <c r="J786">
        <v>0</v>
      </c>
      <c r="K786">
        <v>0.42</v>
      </c>
      <c r="L786">
        <v>0.7</v>
      </c>
      <c r="M786" t="s">
        <v>1942</v>
      </c>
    </row>
    <row r="787" spans="1:13">
      <c r="A787" t="s">
        <v>1937</v>
      </c>
      <c r="B787" t="s">
        <v>2724</v>
      </c>
      <c r="C787" t="s">
        <v>3401</v>
      </c>
      <c r="D787" t="s">
        <v>1940</v>
      </c>
      <c r="E787" t="s">
        <v>3402</v>
      </c>
      <c r="F787">
        <v>2019</v>
      </c>
      <c r="G787">
        <v>0</v>
      </c>
      <c r="H787">
        <v>0</v>
      </c>
      <c r="I787">
        <v>0</v>
      </c>
      <c r="J787">
        <v>0</v>
      </c>
      <c r="K787">
        <v>0.42</v>
      </c>
      <c r="L787">
        <v>0.7</v>
      </c>
      <c r="M787" t="s">
        <v>1942</v>
      </c>
    </row>
    <row r="788" spans="1:13">
      <c r="A788" t="s">
        <v>1937</v>
      </c>
      <c r="B788" t="s">
        <v>2724</v>
      </c>
      <c r="C788" t="s">
        <v>3403</v>
      </c>
      <c r="D788" t="s">
        <v>1940</v>
      </c>
      <c r="E788" t="s">
        <v>3404</v>
      </c>
      <c r="F788">
        <v>2019</v>
      </c>
      <c r="G788">
        <v>0</v>
      </c>
      <c r="H788">
        <v>0</v>
      </c>
      <c r="I788">
        <v>0</v>
      </c>
      <c r="J788">
        <v>0</v>
      </c>
      <c r="K788">
        <v>0.42</v>
      </c>
      <c r="L788">
        <v>0.7</v>
      </c>
      <c r="M788" t="s">
        <v>1942</v>
      </c>
    </row>
    <row r="789" spans="1:13">
      <c r="A789" t="s">
        <v>1937</v>
      </c>
      <c r="B789" t="s">
        <v>2724</v>
      </c>
      <c r="C789" t="s">
        <v>3405</v>
      </c>
      <c r="D789" t="s">
        <v>1940</v>
      </c>
      <c r="E789" t="s">
        <v>3406</v>
      </c>
      <c r="F789">
        <v>2019</v>
      </c>
      <c r="G789">
        <v>0</v>
      </c>
      <c r="H789">
        <v>0</v>
      </c>
      <c r="I789">
        <v>0</v>
      </c>
      <c r="J789">
        <v>0</v>
      </c>
      <c r="K789">
        <v>0.42</v>
      </c>
      <c r="L789">
        <v>0.7</v>
      </c>
      <c r="M789" t="s">
        <v>1942</v>
      </c>
    </row>
    <row r="790" spans="1:13">
      <c r="A790" t="s">
        <v>1937</v>
      </c>
      <c r="B790" t="s">
        <v>2724</v>
      </c>
      <c r="C790" t="s">
        <v>3407</v>
      </c>
      <c r="D790" t="s">
        <v>1940</v>
      </c>
      <c r="E790" t="s">
        <v>3408</v>
      </c>
      <c r="F790">
        <v>2019</v>
      </c>
      <c r="G790">
        <v>0</v>
      </c>
      <c r="H790">
        <v>0</v>
      </c>
      <c r="I790">
        <v>0</v>
      </c>
      <c r="J790">
        <v>0</v>
      </c>
      <c r="K790">
        <v>0.6</v>
      </c>
      <c r="L790">
        <v>0.8</v>
      </c>
      <c r="M790" t="s">
        <v>1942</v>
      </c>
    </row>
    <row r="791" spans="1:13">
      <c r="A791" t="s">
        <v>1937</v>
      </c>
      <c r="B791" t="s">
        <v>2724</v>
      </c>
      <c r="C791" t="s">
        <v>3409</v>
      </c>
      <c r="D791" t="s">
        <v>1940</v>
      </c>
      <c r="E791" t="s">
        <v>5039</v>
      </c>
      <c r="F791">
        <v>2019</v>
      </c>
      <c r="G791">
        <v>0</v>
      </c>
      <c r="H791">
        <v>0</v>
      </c>
      <c r="I791">
        <v>0</v>
      </c>
      <c r="J791">
        <v>0</v>
      </c>
      <c r="K791">
        <v>0.42</v>
      </c>
      <c r="L791">
        <v>0.7</v>
      </c>
      <c r="M791" t="s">
        <v>1942</v>
      </c>
    </row>
    <row r="792" spans="1:13">
      <c r="A792" t="s">
        <v>1937</v>
      </c>
      <c r="B792" t="s">
        <v>2724</v>
      </c>
      <c r="C792" t="s">
        <v>3410</v>
      </c>
      <c r="D792" t="s">
        <v>1940</v>
      </c>
      <c r="E792" t="s">
        <v>3411</v>
      </c>
      <c r="F792">
        <v>2019</v>
      </c>
      <c r="G792">
        <v>0</v>
      </c>
      <c r="H792">
        <v>0</v>
      </c>
      <c r="I792">
        <v>0</v>
      </c>
      <c r="J792">
        <v>0</v>
      </c>
      <c r="K792">
        <v>0.61</v>
      </c>
      <c r="L792">
        <v>1</v>
      </c>
      <c r="M792" t="s">
        <v>1942</v>
      </c>
    </row>
    <row r="793" spans="1:13">
      <c r="A793" t="s">
        <v>1937</v>
      </c>
      <c r="B793" t="s">
        <v>2724</v>
      </c>
      <c r="C793" t="s">
        <v>3412</v>
      </c>
      <c r="D793" t="s">
        <v>1940</v>
      </c>
      <c r="E793" t="s">
        <v>3413</v>
      </c>
      <c r="F793">
        <v>2019</v>
      </c>
      <c r="G793">
        <v>0</v>
      </c>
      <c r="H793">
        <v>0</v>
      </c>
      <c r="I793">
        <v>0</v>
      </c>
      <c r="J793">
        <v>0</v>
      </c>
      <c r="K793">
        <v>0.61</v>
      </c>
      <c r="L793">
        <v>1</v>
      </c>
      <c r="M793" t="s">
        <v>1942</v>
      </c>
    </row>
    <row r="794" spans="1:13">
      <c r="A794" t="s">
        <v>1937</v>
      </c>
      <c r="B794" t="s">
        <v>2724</v>
      </c>
      <c r="C794" t="s">
        <v>3414</v>
      </c>
      <c r="D794" t="s">
        <v>1940</v>
      </c>
      <c r="E794" t="s">
        <v>3415</v>
      </c>
      <c r="F794">
        <v>2019</v>
      </c>
      <c r="G794">
        <v>0</v>
      </c>
      <c r="H794">
        <v>0</v>
      </c>
      <c r="I794">
        <v>0</v>
      </c>
      <c r="J794">
        <v>0</v>
      </c>
      <c r="K794">
        <v>0.61</v>
      </c>
      <c r="L794">
        <v>1</v>
      </c>
      <c r="M794" t="s">
        <v>1942</v>
      </c>
    </row>
    <row r="795" spans="1:13">
      <c r="A795" t="s">
        <v>1937</v>
      </c>
      <c r="B795" t="s">
        <v>2724</v>
      </c>
      <c r="C795" t="s">
        <v>3416</v>
      </c>
      <c r="D795" t="s">
        <v>1940</v>
      </c>
      <c r="E795" t="s">
        <v>3417</v>
      </c>
      <c r="F795">
        <v>2019</v>
      </c>
      <c r="G795">
        <v>0</v>
      </c>
      <c r="H795">
        <v>0</v>
      </c>
      <c r="I795">
        <v>0</v>
      </c>
      <c r="J795">
        <v>0</v>
      </c>
      <c r="K795">
        <v>0.61</v>
      </c>
      <c r="L795">
        <v>1</v>
      </c>
      <c r="M795" t="s">
        <v>1942</v>
      </c>
    </row>
    <row r="796" spans="1:13">
      <c r="A796" t="s">
        <v>1937</v>
      </c>
      <c r="B796" t="s">
        <v>2724</v>
      </c>
      <c r="C796" t="s">
        <v>3418</v>
      </c>
      <c r="D796" t="s">
        <v>1940</v>
      </c>
      <c r="E796" t="s">
        <v>3419</v>
      </c>
      <c r="F796">
        <v>2019</v>
      </c>
      <c r="G796">
        <v>0</v>
      </c>
      <c r="H796">
        <v>0</v>
      </c>
      <c r="I796">
        <v>0</v>
      </c>
      <c r="J796">
        <v>0</v>
      </c>
      <c r="K796">
        <v>0.65</v>
      </c>
      <c r="L796">
        <v>0.6</v>
      </c>
      <c r="M796" t="s">
        <v>1942</v>
      </c>
    </row>
    <row r="797" spans="1:13">
      <c r="A797" t="s">
        <v>1937</v>
      </c>
      <c r="B797" t="s">
        <v>2724</v>
      </c>
      <c r="C797" t="s">
        <v>3420</v>
      </c>
      <c r="D797" t="s">
        <v>1940</v>
      </c>
      <c r="E797" t="s">
        <v>3421</v>
      </c>
      <c r="F797">
        <v>2019</v>
      </c>
      <c r="G797">
        <v>0</v>
      </c>
      <c r="H797">
        <v>0</v>
      </c>
      <c r="I797">
        <v>0</v>
      </c>
      <c r="J797">
        <v>0</v>
      </c>
      <c r="K797">
        <v>0.97</v>
      </c>
      <c r="L797">
        <v>0.6</v>
      </c>
      <c r="M797" t="s">
        <v>1942</v>
      </c>
    </row>
    <row r="798" spans="1:13">
      <c r="A798" t="s">
        <v>1937</v>
      </c>
      <c r="B798" t="s">
        <v>2724</v>
      </c>
      <c r="C798" t="s">
        <v>3422</v>
      </c>
      <c r="D798" t="s">
        <v>1940</v>
      </c>
      <c r="E798" t="s">
        <v>3423</v>
      </c>
      <c r="F798">
        <v>2019</v>
      </c>
      <c r="G798">
        <v>0</v>
      </c>
      <c r="H798">
        <v>0</v>
      </c>
      <c r="I798">
        <v>0</v>
      </c>
      <c r="J798">
        <v>0</v>
      </c>
      <c r="K798">
        <v>0.62</v>
      </c>
      <c r="L798">
        <v>0.4</v>
      </c>
      <c r="M798" t="s">
        <v>1942</v>
      </c>
    </row>
    <row r="799" spans="1:13">
      <c r="A799" t="s">
        <v>1937</v>
      </c>
      <c r="B799" t="s">
        <v>2724</v>
      </c>
      <c r="C799" t="s">
        <v>3424</v>
      </c>
      <c r="D799" t="s">
        <v>1940</v>
      </c>
      <c r="E799" t="s">
        <v>3425</v>
      </c>
      <c r="F799">
        <v>2019</v>
      </c>
      <c r="G799">
        <v>0</v>
      </c>
      <c r="H799">
        <v>0</v>
      </c>
      <c r="I799">
        <v>0</v>
      </c>
      <c r="J799">
        <v>0</v>
      </c>
      <c r="K799">
        <v>0.88</v>
      </c>
      <c r="L799">
        <v>0.7</v>
      </c>
      <c r="M799" t="s">
        <v>1942</v>
      </c>
    </row>
    <row r="800" spans="1:13">
      <c r="A800" t="s">
        <v>1937</v>
      </c>
      <c r="B800" t="s">
        <v>2724</v>
      </c>
      <c r="C800" t="s">
        <v>3426</v>
      </c>
      <c r="D800" t="s">
        <v>1940</v>
      </c>
      <c r="E800" t="s">
        <v>3427</v>
      </c>
      <c r="F800">
        <v>2019</v>
      </c>
      <c r="G800">
        <v>0</v>
      </c>
      <c r="H800">
        <v>0</v>
      </c>
      <c r="I800">
        <v>0</v>
      </c>
      <c r="J800">
        <v>0</v>
      </c>
      <c r="K800">
        <v>0.57999999999999996</v>
      </c>
      <c r="L800">
        <v>0.6</v>
      </c>
      <c r="M800" t="s">
        <v>1942</v>
      </c>
    </row>
    <row r="801" spans="1:13">
      <c r="A801" t="s">
        <v>1937</v>
      </c>
      <c r="B801" t="s">
        <v>2770</v>
      </c>
      <c r="C801" t="s">
        <v>3428</v>
      </c>
      <c r="D801" t="s">
        <v>1940</v>
      </c>
      <c r="E801" t="s">
        <v>3429</v>
      </c>
      <c r="F801">
        <v>2019</v>
      </c>
      <c r="G801">
        <v>0</v>
      </c>
      <c r="H801">
        <v>0</v>
      </c>
      <c r="I801">
        <v>0</v>
      </c>
      <c r="J801">
        <v>0</v>
      </c>
      <c r="K801">
        <v>1</v>
      </c>
      <c r="L801">
        <v>0.8</v>
      </c>
      <c r="M801" t="s">
        <v>1942</v>
      </c>
    </row>
    <row r="802" spans="1:13">
      <c r="A802" t="s">
        <v>1937</v>
      </c>
      <c r="B802" t="s">
        <v>2770</v>
      </c>
      <c r="C802" t="s">
        <v>3430</v>
      </c>
      <c r="D802" t="s">
        <v>1940</v>
      </c>
      <c r="E802" t="s">
        <v>3431</v>
      </c>
      <c r="F802">
        <v>2019</v>
      </c>
      <c r="G802">
        <v>0</v>
      </c>
      <c r="H802">
        <v>0</v>
      </c>
      <c r="I802">
        <v>0</v>
      </c>
      <c r="J802">
        <v>0</v>
      </c>
      <c r="K802">
        <v>1</v>
      </c>
      <c r="L802">
        <v>0.8</v>
      </c>
      <c r="M802" t="s">
        <v>1942</v>
      </c>
    </row>
    <row r="803" spans="1:13">
      <c r="A803" t="s">
        <v>1937</v>
      </c>
      <c r="B803" t="s">
        <v>2770</v>
      </c>
      <c r="C803" t="s">
        <v>3432</v>
      </c>
      <c r="D803" t="s">
        <v>1940</v>
      </c>
      <c r="E803" t="s">
        <v>3433</v>
      </c>
      <c r="F803">
        <v>2019</v>
      </c>
      <c r="G803">
        <v>0</v>
      </c>
      <c r="H803">
        <v>0</v>
      </c>
      <c r="I803">
        <v>0</v>
      </c>
      <c r="J803">
        <v>0</v>
      </c>
      <c r="K803">
        <v>1</v>
      </c>
      <c r="L803">
        <v>0.8</v>
      </c>
      <c r="M803" t="s">
        <v>1942</v>
      </c>
    </row>
    <row r="804" spans="1:13">
      <c r="A804" t="s">
        <v>1937</v>
      </c>
      <c r="B804" t="s">
        <v>2770</v>
      </c>
      <c r="C804" t="s">
        <v>3434</v>
      </c>
      <c r="D804" t="s">
        <v>1940</v>
      </c>
      <c r="E804" t="s">
        <v>3435</v>
      </c>
      <c r="F804">
        <v>2019</v>
      </c>
      <c r="G804">
        <v>0</v>
      </c>
      <c r="H804">
        <v>0</v>
      </c>
      <c r="I804">
        <v>0</v>
      </c>
      <c r="J804">
        <v>0</v>
      </c>
      <c r="K804">
        <v>1</v>
      </c>
      <c r="L804">
        <v>0.8</v>
      </c>
      <c r="M804" t="s">
        <v>1942</v>
      </c>
    </row>
    <row r="805" spans="1:13">
      <c r="A805" t="s">
        <v>1937</v>
      </c>
      <c r="B805" t="s">
        <v>2770</v>
      </c>
      <c r="C805" t="s">
        <v>3436</v>
      </c>
      <c r="D805" t="s">
        <v>1940</v>
      </c>
      <c r="E805" t="s">
        <v>3437</v>
      </c>
      <c r="F805">
        <v>2019</v>
      </c>
      <c r="G805">
        <v>0</v>
      </c>
      <c r="H805">
        <v>0</v>
      </c>
      <c r="I805">
        <v>0</v>
      </c>
      <c r="J805">
        <v>0</v>
      </c>
      <c r="K805">
        <v>1</v>
      </c>
      <c r="L805">
        <v>0.8</v>
      </c>
      <c r="M805" t="s">
        <v>1942</v>
      </c>
    </row>
    <row r="806" spans="1:13">
      <c r="A806" t="s">
        <v>1937</v>
      </c>
      <c r="B806" t="s">
        <v>2724</v>
      </c>
      <c r="C806" t="s">
        <v>3438</v>
      </c>
      <c r="D806" t="s">
        <v>1940</v>
      </c>
      <c r="E806" t="s">
        <v>3439</v>
      </c>
      <c r="F806">
        <v>2019</v>
      </c>
      <c r="G806">
        <v>0</v>
      </c>
      <c r="H806">
        <v>0</v>
      </c>
      <c r="I806">
        <v>0</v>
      </c>
      <c r="J806">
        <v>0</v>
      </c>
      <c r="K806">
        <v>0.26</v>
      </c>
      <c r="L806">
        <v>0.7</v>
      </c>
      <c r="M806" t="s">
        <v>1942</v>
      </c>
    </row>
    <row r="807" spans="1:13">
      <c r="A807" t="s">
        <v>1937</v>
      </c>
      <c r="B807" t="s">
        <v>2770</v>
      </c>
      <c r="C807" t="s">
        <v>3440</v>
      </c>
      <c r="D807" t="s">
        <v>1940</v>
      </c>
      <c r="E807" t="s">
        <v>3441</v>
      </c>
      <c r="F807">
        <v>2019</v>
      </c>
      <c r="G807">
        <v>0</v>
      </c>
      <c r="H807">
        <v>0</v>
      </c>
      <c r="I807">
        <v>0</v>
      </c>
      <c r="J807">
        <v>0</v>
      </c>
      <c r="K807">
        <v>0.28000000000000003</v>
      </c>
      <c r="L807">
        <v>0.5</v>
      </c>
      <c r="M807" t="s">
        <v>1942</v>
      </c>
    </row>
    <row r="808" spans="1:13">
      <c r="A808" t="s">
        <v>1937</v>
      </c>
      <c r="B808" t="s">
        <v>2770</v>
      </c>
      <c r="C808" t="s">
        <v>3442</v>
      </c>
      <c r="D808" t="s">
        <v>1940</v>
      </c>
      <c r="E808" t="s">
        <v>3443</v>
      </c>
      <c r="F808">
        <v>2019</v>
      </c>
      <c r="G808">
        <v>0</v>
      </c>
      <c r="H808">
        <v>0</v>
      </c>
      <c r="I808">
        <v>0</v>
      </c>
      <c r="J808">
        <v>0</v>
      </c>
      <c r="K808">
        <v>0.28000000000000003</v>
      </c>
      <c r="L808">
        <v>0.5</v>
      </c>
      <c r="M808" t="s">
        <v>1942</v>
      </c>
    </row>
    <row r="809" spans="1:13">
      <c r="A809" t="s">
        <v>1937</v>
      </c>
      <c r="B809" t="s">
        <v>2770</v>
      </c>
      <c r="C809" t="s">
        <v>3444</v>
      </c>
      <c r="D809" t="s">
        <v>1940</v>
      </c>
      <c r="E809" t="s">
        <v>3445</v>
      </c>
      <c r="F809">
        <v>2019</v>
      </c>
      <c r="G809">
        <v>0</v>
      </c>
      <c r="H809">
        <v>0</v>
      </c>
      <c r="I809">
        <v>0</v>
      </c>
      <c r="J809">
        <v>0</v>
      </c>
      <c r="K809">
        <v>0.42</v>
      </c>
      <c r="L809">
        <v>0.6</v>
      </c>
      <c r="M809" t="s">
        <v>1942</v>
      </c>
    </row>
    <row r="810" spans="1:13">
      <c r="A810" t="s">
        <v>1937</v>
      </c>
      <c r="B810" t="s">
        <v>2770</v>
      </c>
      <c r="C810" t="s">
        <v>3446</v>
      </c>
      <c r="D810" t="s">
        <v>1940</v>
      </c>
      <c r="E810" t="s">
        <v>3447</v>
      </c>
      <c r="F810">
        <v>2019</v>
      </c>
      <c r="G810">
        <v>0</v>
      </c>
      <c r="H810">
        <v>0</v>
      </c>
      <c r="I810">
        <v>0</v>
      </c>
      <c r="J810">
        <v>0</v>
      </c>
      <c r="K810">
        <v>0.37</v>
      </c>
      <c r="L810">
        <v>0.5</v>
      </c>
      <c r="M810" t="s">
        <v>1942</v>
      </c>
    </row>
    <row r="811" spans="1:13">
      <c r="A811" t="s">
        <v>1937</v>
      </c>
      <c r="B811" t="s">
        <v>2770</v>
      </c>
      <c r="C811" t="s">
        <v>3448</v>
      </c>
      <c r="D811" t="s">
        <v>1940</v>
      </c>
      <c r="E811" t="s">
        <v>3449</v>
      </c>
      <c r="F811">
        <v>2019</v>
      </c>
      <c r="G811">
        <v>0</v>
      </c>
      <c r="H811">
        <v>0</v>
      </c>
      <c r="I811">
        <v>0</v>
      </c>
      <c r="J811">
        <v>0</v>
      </c>
      <c r="K811">
        <v>0.37</v>
      </c>
      <c r="L811">
        <v>0.5</v>
      </c>
      <c r="M811" t="s">
        <v>1942</v>
      </c>
    </row>
    <row r="812" spans="1:13">
      <c r="A812" t="s">
        <v>1937</v>
      </c>
      <c r="B812" t="s">
        <v>2770</v>
      </c>
      <c r="C812" t="s">
        <v>3450</v>
      </c>
      <c r="D812" t="s">
        <v>1940</v>
      </c>
      <c r="E812" t="s">
        <v>3451</v>
      </c>
      <c r="F812">
        <v>2019</v>
      </c>
      <c r="G812">
        <v>0</v>
      </c>
      <c r="H812">
        <v>0</v>
      </c>
      <c r="I812">
        <v>0</v>
      </c>
      <c r="J812">
        <v>0</v>
      </c>
      <c r="K812">
        <v>0.39</v>
      </c>
      <c r="L812">
        <v>0.5</v>
      </c>
      <c r="M812" t="s">
        <v>1942</v>
      </c>
    </row>
    <row r="813" spans="1:13">
      <c r="A813" t="s">
        <v>1937</v>
      </c>
      <c r="B813" t="s">
        <v>2770</v>
      </c>
      <c r="C813" t="s">
        <v>3452</v>
      </c>
      <c r="D813" t="s">
        <v>1940</v>
      </c>
      <c r="E813" t="s">
        <v>5040</v>
      </c>
      <c r="F813">
        <v>2019</v>
      </c>
      <c r="G813">
        <v>0</v>
      </c>
      <c r="H813">
        <v>0</v>
      </c>
      <c r="I813">
        <v>0</v>
      </c>
      <c r="J813">
        <v>0</v>
      </c>
      <c r="K813">
        <v>0.43</v>
      </c>
      <c r="L813">
        <v>0.6</v>
      </c>
      <c r="M813" t="s">
        <v>1942</v>
      </c>
    </row>
    <row r="814" spans="1:13">
      <c r="A814" t="s">
        <v>1937</v>
      </c>
      <c r="B814" t="s">
        <v>2770</v>
      </c>
      <c r="C814" t="s">
        <v>3453</v>
      </c>
      <c r="D814" t="s">
        <v>1940</v>
      </c>
      <c r="E814" t="s">
        <v>5041</v>
      </c>
      <c r="F814">
        <v>2019</v>
      </c>
      <c r="G814">
        <v>0</v>
      </c>
      <c r="H814">
        <v>0</v>
      </c>
      <c r="I814">
        <v>0</v>
      </c>
      <c r="J814">
        <v>0</v>
      </c>
      <c r="K814">
        <v>0.42</v>
      </c>
      <c r="L814">
        <v>0.6</v>
      </c>
      <c r="M814" t="s">
        <v>1942</v>
      </c>
    </row>
    <row r="815" spans="1:13">
      <c r="A815" t="s">
        <v>1937</v>
      </c>
      <c r="B815" t="s">
        <v>2770</v>
      </c>
      <c r="C815" t="s">
        <v>3454</v>
      </c>
      <c r="D815" t="s">
        <v>1940</v>
      </c>
      <c r="E815" t="s">
        <v>3455</v>
      </c>
      <c r="F815">
        <v>2019</v>
      </c>
      <c r="G815">
        <v>0</v>
      </c>
      <c r="H815">
        <v>0</v>
      </c>
      <c r="I815">
        <v>0</v>
      </c>
      <c r="J815">
        <v>0</v>
      </c>
      <c r="K815">
        <v>0.39</v>
      </c>
      <c r="L815">
        <v>0.5</v>
      </c>
      <c r="M815" t="s">
        <v>1942</v>
      </c>
    </row>
    <row r="816" spans="1:13">
      <c r="A816" t="s">
        <v>1937</v>
      </c>
      <c r="B816" t="s">
        <v>2770</v>
      </c>
      <c r="C816" t="s">
        <v>3456</v>
      </c>
      <c r="D816" t="s">
        <v>1940</v>
      </c>
      <c r="E816" t="s">
        <v>3457</v>
      </c>
      <c r="F816">
        <v>2019</v>
      </c>
      <c r="G816">
        <v>0</v>
      </c>
      <c r="H816">
        <v>0</v>
      </c>
      <c r="I816">
        <v>0</v>
      </c>
      <c r="J816">
        <v>0</v>
      </c>
      <c r="K816">
        <v>0.42</v>
      </c>
      <c r="L816">
        <v>0.6</v>
      </c>
      <c r="M816" t="s">
        <v>1942</v>
      </c>
    </row>
    <row r="817" spans="1:13">
      <c r="A817" t="s">
        <v>1937</v>
      </c>
      <c r="B817" t="s">
        <v>2770</v>
      </c>
      <c r="C817" t="s">
        <v>3458</v>
      </c>
      <c r="D817" t="s">
        <v>1940</v>
      </c>
      <c r="E817" t="s">
        <v>3459</v>
      </c>
      <c r="F817">
        <v>2019</v>
      </c>
      <c r="G817">
        <v>0</v>
      </c>
      <c r="H817">
        <v>0</v>
      </c>
      <c r="I817">
        <v>0</v>
      </c>
      <c r="J817">
        <v>0</v>
      </c>
      <c r="K817">
        <v>0.42</v>
      </c>
      <c r="L817">
        <v>0.6</v>
      </c>
      <c r="M817" t="s">
        <v>1942</v>
      </c>
    </row>
    <row r="818" spans="1:13">
      <c r="A818" t="s">
        <v>1937</v>
      </c>
      <c r="B818" t="s">
        <v>2770</v>
      </c>
      <c r="C818" t="s">
        <v>3460</v>
      </c>
      <c r="D818" t="s">
        <v>1940</v>
      </c>
      <c r="E818" t="s">
        <v>3461</v>
      </c>
      <c r="F818">
        <v>2019</v>
      </c>
      <c r="G818">
        <v>0</v>
      </c>
      <c r="H818">
        <v>0</v>
      </c>
      <c r="I818">
        <v>0</v>
      </c>
      <c r="J818">
        <v>0</v>
      </c>
      <c r="K818">
        <v>0.41</v>
      </c>
      <c r="L818">
        <v>0.7</v>
      </c>
      <c r="M818" t="s">
        <v>1942</v>
      </c>
    </row>
    <row r="819" spans="1:13">
      <c r="A819" t="s">
        <v>1937</v>
      </c>
      <c r="B819" t="s">
        <v>2770</v>
      </c>
      <c r="C819" t="s">
        <v>3462</v>
      </c>
      <c r="D819" t="s">
        <v>1940</v>
      </c>
      <c r="E819" t="s">
        <v>3463</v>
      </c>
      <c r="F819">
        <v>2019</v>
      </c>
      <c r="G819">
        <v>0</v>
      </c>
      <c r="H819">
        <v>0</v>
      </c>
      <c r="I819">
        <v>0</v>
      </c>
      <c r="J819">
        <v>0</v>
      </c>
      <c r="K819">
        <v>0.37</v>
      </c>
      <c r="L819">
        <v>0.6</v>
      </c>
      <c r="M819" t="s">
        <v>1942</v>
      </c>
    </row>
    <row r="820" spans="1:13">
      <c r="A820" t="s">
        <v>1937</v>
      </c>
      <c r="B820" t="s">
        <v>2770</v>
      </c>
      <c r="C820" t="s">
        <v>3464</v>
      </c>
      <c r="D820" t="s">
        <v>1940</v>
      </c>
      <c r="E820" t="s">
        <v>3465</v>
      </c>
      <c r="F820">
        <v>2019</v>
      </c>
      <c r="G820">
        <v>0</v>
      </c>
      <c r="H820">
        <v>0</v>
      </c>
      <c r="I820">
        <v>0</v>
      </c>
      <c r="J820">
        <v>0</v>
      </c>
      <c r="K820">
        <v>0.41</v>
      </c>
      <c r="L820">
        <v>0.7</v>
      </c>
      <c r="M820" t="s">
        <v>1942</v>
      </c>
    </row>
    <row r="821" spans="1:13">
      <c r="A821" t="s">
        <v>1937</v>
      </c>
      <c r="B821" t="s">
        <v>2770</v>
      </c>
      <c r="C821" t="s">
        <v>3466</v>
      </c>
      <c r="D821" t="s">
        <v>1940</v>
      </c>
      <c r="E821" t="s">
        <v>5042</v>
      </c>
      <c r="F821">
        <v>2019</v>
      </c>
      <c r="G821">
        <v>0</v>
      </c>
      <c r="H821">
        <v>0</v>
      </c>
      <c r="I821">
        <v>0</v>
      </c>
      <c r="J821">
        <v>0</v>
      </c>
      <c r="K821">
        <v>0.41</v>
      </c>
      <c r="L821">
        <v>0.7</v>
      </c>
      <c r="M821" t="s">
        <v>1942</v>
      </c>
    </row>
    <row r="822" spans="1:13">
      <c r="A822" t="s">
        <v>1937</v>
      </c>
      <c r="B822" t="s">
        <v>2770</v>
      </c>
      <c r="C822" t="s">
        <v>3467</v>
      </c>
      <c r="D822" t="s">
        <v>1940</v>
      </c>
      <c r="E822" t="s">
        <v>3468</v>
      </c>
      <c r="F822">
        <v>2019</v>
      </c>
      <c r="G822">
        <v>0</v>
      </c>
      <c r="H822">
        <v>0</v>
      </c>
      <c r="I822">
        <v>0</v>
      </c>
      <c r="J822">
        <v>0</v>
      </c>
      <c r="K822">
        <v>0.34</v>
      </c>
      <c r="L822">
        <v>0.5</v>
      </c>
      <c r="M822" t="s">
        <v>1942</v>
      </c>
    </row>
    <row r="823" spans="1:13">
      <c r="A823" t="s">
        <v>1937</v>
      </c>
      <c r="B823" t="s">
        <v>2770</v>
      </c>
      <c r="C823" t="s">
        <v>3469</v>
      </c>
      <c r="D823" t="s">
        <v>1940</v>
      </c>
      <c r="E823" t="s">
        <v>3470</v>
      </c>
      <c r="F823">
        <v>2019</v>
      </c>
      <c r="G823">
        <v>0</v>
      </c>
      <c r="H823">
        <v>0</v>
      </c>
      <c r="I823">
        <v>0</v>
      </c>
      <c r="J823">
        <v>0</v>
      </c>
      <c r="K823">
        <v>0.34</v>
      </c>
      <c r="L823">
        <v>0.5</v>
      </c>
      <c r="M823" t="s">
        <v>1942</v>
      </c>
    </row>
    <row r="824" spans="1:13">
      <c r="A824" t="s">
        <v>1937</v>
      </c>
      <c r="B824" t="s">
        <v>2770</v>
      </c>
      <c r="C824" t="s">
        <v>3471</v>
      </c>
      <c r="D824" t="s">
        <v>1940</v>
      </c>
      <c r="E824" t="s">
        <v>3472</v>
      </c>
      <c r="F824">
        <v>2019</v>
      </c>
      <c r="G824">
        <v>0</v>
      </c>
      <c r="H824">
        <v>0</v>
      </c>
      <c r="I824">
        <v>0</v>
      </c>
      <c r="J824">
        <v>0</v>
      </c>
      <c r="K824">
        <v>0.34</v>
      </c>
      <c r="L824">
        <v>0.5</v>
      </c>
      <c r="M824" t="s">
        <v>1942</v>
      </c>
    </row>
    <row r="825" spans="1:13">
      <c r="A825" t="s">
        <v>1937</v>
      </c>
      <c r="B825" t="s">
        <v>2770</v>
      </c>
      <c r="C825" t="s">
        <v>3473</v>
      </c>
      <c r="D825" t="s">
        <v>1940</v>
      </c>
      <c r="E825" t="s">
        <v>3474</v>
      </c>
      <c r="F825">
        <v>2019</v>
      </c>
      <c r="G825">
        <v>0</v>
      </c>
      <c r="H825">
        <v>0</v>
      </c>
      <c r="I825">
        <v>0</v>
      </c>
      <c r="J825">
        <v>0</v>
      </c>
      <c r="K825">
        <v>0.3</v>
      </c>
      <c r="L825">
        <v>0.7</v>
      </c>
      <c r="M825" t="s">
        <v>1942</v>
      </c>
    </row>
    <row r="826" spans="1:13">
      <c r="A826" t="s">
        <v>1937</v>
      </c>
      <c r="B826" t="s">
        <v>2770</v>
      </c>
      <c r="C826" t="s">
        <v>3475</v>
      </c>
      <c r="D826" t="s">
        <v>1940</v>
      </c>
      <c r="E826" t="s">
        <v>3476</v>
      </c>
      <c r="F826">
        <v>2019</v>
      </c>
      <c r="G826">
        <v>0</v>
      </c>
      <c r="H826">
        <v>0</v>
      </c>
      <c r="I826">
        <v>0</v>
      </c>
      <c r="J826">
        <v>0</v>
      </c>
      <c r="K826">
        <v>0.27</v>
      </c>
      <c r="L826">
        <v>0.6</v>
      </c>
      <c r="M826" t="s">
        <v>1942</v>
      </c>
    </row>
    <row r="827" spans="1:13">
      <c r="A827" t="s">
        <v>1937</v>
      </c>
      <c r="B827" t="s">
        <v>2724</v>
      </c>
      <c r="C827" t="s">
        <v>3477</v>
      </c>
      <c r="D827" t="s">
        <v>1940</v>
      </c>
      <c r="E827" t="s">
        <v>3478</v>
      </c>
      <c r="F827">
        <v>2019</v>
      </c>
      <c r="G827">
        <v>0</v>
      </c>
      <c r="H827">
        <v>0</v>
      </c>
      <c r="I827">
        <v>0</v>
      </c>
      <c r="J827">
        <v>0</v>
      </c>
      <c r="K827">
        <v>0.26</v>
      </c>
      <c r="L827">
        <v>0.6</v>
      </c>
      <c r="M827" t="s">
        <v>1942</v>
      </c>
    </row>
    <row r="828" spans="1:13">
      <c r="A828" t="s">
        <v>1937</v>
      </c>
      <c r="B828" t="s">
        <v>2770</v>
      </c>
      <c r="C828" t="s">
        <v>3479</v>
      </c>
      <c r="D828" t="s">
        <v>1940</v>
      </c>
      <c r="E828" t="s">
        <v>3480</v>
      </c>
      <c r="F828">
        <v>2019</v>
      </c>
      <c r="G828">
        <v>0</v>
      </c>
      <c r="H828">
        <v>0</v>
      </c>
      <c r="I828">
        <v>0</v>
      </c>
      <c r="J828">
        <v>0</v>
      </c>
      <c r="K828">
        <v>0.27</v>
      </c>
      <c r="L828">
        <v>0.6</v>
      </c>
      <c r="M828" t="s">
        <v>1942</v>
      </c>
    </row>
    <row r="829" spans="1:13">
      <c r="A829" t="s">
        <v>1937</v>
      </c>
      <c r="B829" t="s">
        <v>2724</v>
      </c>
      <c r="C829" t="s">
        <v>3481</v>
      </c>
      <c r="D829" t="s">
        <v>1940</v>
      </c>
      <c r="E829" t="s">
        <v>3482</v>
      </c>
      <c r="F829">
        <v>2019</v>
      </c>
      <c r="G829">
        <v>0</v>
      </c>
      <c r="H829">
        <v>0</v>
      </c>
      <c r="I829">
        <v>0</v>
      </c>
      <c r="J829">
        <v>0</v>
      </c>
      <c r="K829">
        <v>0.26</v>
      </c>
      <c r="L829">
        <v>0.6</v>
      </c>
      <c r="M829" t="s">
        <v>1942</v>
      </c>
    </row>
    <row r="830" spans="1:13">
      <c r="A830" t="s">
        <v>1937</v>
      </c>
      <c r="B830" t="s">
        <v>2770</v>
      </c>
      <c r="C830" t="s">
        <v>3483</v>
      </c>
      <c r="D830" t="s">
        <v>1940</v>
      </c>
      <c r="E830" t="s">
        <v>3484</v>
      </c>
      <c r="F830">
        <v>2019</v>
      </c>
      <c r="G830">
        <v>0</v>
      </c>
      <c r="H830">
        <v>0</v>
      </c>
      <c r="I830">
        <v>0</v>
      </c>
      <c r="J830">
        <v>0</v>
      </c>
      <c r="K830">
        <v>0.27</v>
      </c>
      <c r="L830">
        <v>0.6</v>
      </c>
      <c r="M830" t="s">
        <v>1942</v>
      </c>
    </row>
    <row r="831" spans="1:13">
      <c r="A831" t="s">
        <v>1937</v>
      </c>
      <c r="B831" t="s">
        <v>2724</v>
      </c>
      <c r="C831" t="s">
        <v>3485</v>
      </c>
      <c r="D831" t="s">
        <v>1940</v>
      </c>
      <c r="E831" t="s">
        <v>3486</v>
      </c>
      <c r="F831">
        <v>2019</v>
      </c>
      <c r="G831">
        <v>0</v>
      </c>
      <c r="H831">
        <v>0</v>
      </c>
      <c r="I831">
        <v>0</v>
      </c>
      <c r="J831">
        <v>0</v>
      </c>
      <c r="K831">
        <v>0.26</v>
      </c>
      <c r="L831">
        <v>0.6</v>
      </c>
      <c r="M831" t="s">
        <v>1942</v>
      </c>
    </row>
    <row r="832" spans="1:13">
      <c r="A832" t="s">
        <v>1937</v>
      </c>
      <c r="B832" t="s">
        <v>2770</v>
      </c>
      <c r="C832" t="s">
        <v>3487</v>
      </c>
      <c r="D832" t="s">
        <v>1940</v>
      </c>
      <c r="E832" t="s">
        <v>3488</v>
      </c>
      <c r="F832">
        <v>2019</v>
      </c>
      <c r="G832">
        <v>0</v>
      </c>
      <c r="H832">
        <v>0</v>
      </c>
      <c r="I832">
        <v>0</v>
      </c>
      <c r="J832">
        <v>0</v>
      </c>
      <c r="K832">
        <v>0.27</v>
      </c>
      <c r="L832">
        <v>0.6</v>
      </c>
      <c r="M832" t="s">
        <v>1942</v>
      </c>
    </row>
    <row r="833" spans="1:13">
      <c r="A833" t="s">
        <v>1937</v>
      </c>
      <c r="B833" t="s">
        <v>2770</v>
      </c>
      <c r="C833" t="s">
        <v>3489</v>
      </c>
      <c r="D833" t="s">
        <v>1940</v>
      </c>
      <c r="E833" t="s">
        <v>3490</v>
      </c>
      <c r="F833">
        <v>2019</v>
      </c>
      <c r="G833">
        <v>0</v>
      </c>
      <c r="H833">
        <v>0</v>
      </c>
      <c r="I833">
        <v>0</v>
      </c>
      <c r="J833">
        <v>0</v>
      </c>
      <c r="K833">
        <v>0.27</v>
      </c>
      <c r="L833">
        <v>0.6</v>
      </c>
      <c r="M833" t="s">
        <v>1942</v>
      </c>
    </row>
    <row r="834" spans="1:13">
      <c r="A834" t="s">
        <v>1937</v>
      </c>
      <c r="B834" t="s">
        <v>2770</v>
      </c>
      <c r="C834" t="s">
        <v>3491</v>
      </c>
      <c r="D834" t="s">
        <v>1940</v>
      </c>
      <c r="E834" t="s">
        <v>3492</v>
      </c>
      <c r="F834">
        <v>2019</v>
      </c>
      <c r="G834">
        <v>0</v>
      </c>
      <c r="H834">
        <v>0</v>
      </c>
      <c r="I834">
        <v>0</v>
      </c>
      <c r="J834">
        <v>0</v>
      </c>
      <c r="K834">
        <v>0.27</v>
      </c>
      <c r="L834">
        <v>0.6</v>
      </c>
      <c r="M834" t="s">
        <v>1942</v>
      </c>
    </row>
    <row r="835" spans="1:13">
      <c r="A835" t="s">
        <v>1937</v>
      </c>
      <c r="B835" t="s">
        <v>2770</v>
      </c>
      <c r="C835" t="s">
        <v>3493</v>
      </c>
      <c r="D835" t="s">
        <v>1940</v>
      </c>
      <c r="E835" t="s">
        <v>5043</v>
      </c>
      <c r="F835">
        <v>2019</v>
      </c>
      <c r="G835">
        <v>0</v>
      </c>
      <c r="H835">
        <v>0</v>
      </c>
      <c r="I835">
        <v>0</v>
      </c>
      <c r="J835">
        <v>0</v>
      </c>
      <c r="K835">
        <v>0.27</v>
      </c>
      <c r="L835">
        <v>0.6</v>
      </c>
      <c r="M835" t="s">
        <v>1942</v>
      </c>
    </row>
    <row r="836" spans="1:13">
      <c r="A836" t="s">
        <v>1937</v>
      </c>
      <c r="B836" t="s">
        <v>2770</v>
      </c>
      <c r="C836" t="s">
        <v>3494</v>
      </c>
      <c r="D836" t="s">
        <v>1940</v>
      </c>
      <c r="E836" t="s">
        <v>3495</v>
      </c>
      <c r="F836">
        <v>2019</v>
      </c>
      <c r="G836">
        <v>0</v>
      </c>
      <c r="H836">
        <v>0</v>
      </c>
      <c r="I836">
        <v>0</v>
      </c>
      <c r="J836">
        <v>0</v>
      </c>
      <c r="K836">
        <v>0.27</v>
      </c>
      <c r="L836">
        <v>0.6</v>
      </c>
      <c r="M836" t="s">
        <v>1942</v>
      </c>
    </row>
    <row r="837" spans="1:13">
      <c r="A837" t="s">
        <v>1937</v>
      </c>
      <c r="B837" t="s">
        <v>2770</v>
      </c>
      <c r="C837" t="s">
        <v>3496</v>
      </c>
      <c r="D837" t="s">
        <v>1940</v>
      </c>
      <c r="E837" t="s">
        <v>3497</v>
      </c>
      <c r="F837">
        <v>2019</v>
      </c>
      <c r="G837">
        <v>0</v>
      </c>
      <c r="H837">
        <v>0</v>
      </c>
      <c r="I837">
        <v>0</v>
      </c>
      <c r="J837">
        <v>0</v>
      </c>
      <c r="K837">
        <v>0.27</v>
      </c>
      <c r="L837">
        <v>0.6</v>
      </c>
      <c r="M837" t="s">
        <v>1942</v>
      </c>
    </row>
    <row r="838" spans="1:13">
      <c r="A838" t="s">
        <v>1937</v>
      </c>
      <c r="B838" t="s">
        <v>2770</v>
      </c>
      <c r="C838" t="s">
        <v>3498</v>
      </c>
      <c r="D838" t="s">
        <v>1940</v>
      </c>
      <c r="E838" t="s">
        <v>3499</v>
      </c>
      <c r="F838">
        <v>2019</v>
      </c>
      <c r="G838">
        <v>0</v>
      </c>
      <c r="H838">
        <v>0</v>
      </c>
      <c r="I838">
        <v>0</v>
      </c>
      <c r="J838">
        <v>0</v>
      </c>
      <c r="K838">
        <v>0.27</v>
      </c>
      <c r="L838">
        <v>0.6</v>
      </c>
      <c r="M838" t="s">
        <v>1942</v>
      </c>
    </row>
    <row r="839" spans="1:13">
      <c r="A839" t="s">
        <v>1937</v>
      </c>
      <c r="B839" t="s">
        <v>2770</v>
      </c>
      <c r="C839" t="s">
        <v>3500</v>
      </c>
      <c r="D839" t="s">
        <v>1940</v>
      </c>
      <c r="E839" t="s">
        <v>3501</v>
      </c>
      <c r="F839">
        <v>2019</v>
      </c>
      <c r="G839">
        <v>0</v>
      </c>
      <c r="H839">
        <v>0</v>
      </c>
      <c r="I839">
        <v>0</v>
      </c>
      <c r="J839">
        <v>0</v>
      </c>
      <c r="K839">
        <v>0.27</v>
      </c>
      <c r="L839">
        <v>0.6</v>
      </c>
      <c r="M839" t="s">
        <v>1942</v>
      </c>
    </row>
    <row r="840" spans="1:13">
      <c r="A840" t="s">
        <v>1937</v>
      </c>
      <c r="B840" t="s">
        <v>2770</v>
      </c>
      <c r="C840" t="s">
        <v>3502</v>
      </c>
      <c r="D840" t="s">
        <v>1940</v>
      </c>
      <c r="E840" t="s">
        <v>3503</v>
      </c>
      <c r="F840">
        <v>2019</v>
      </c>
      <c r="G840">
        <v>0</v>
      </c>
      <c r="H840">
        <v>0</v>
      </c>
      <c r="I840">
        <v>0</v>
      </c>
      <c r="J840">
        <v>0</v>
      </c>
      <c r="K840">
        <v>0.27</v>
      </c>
      <c r="L840">
        <v>0.6</v>
      </c>
      <c r="M840" t="s">
        <v>1942</v>
      </c>
    </row>
    <row r="841" spans="1:13">
      <c r="A841" t="s">
        <v>1937</v>
      </c>
      <c r="B841" t="s">
        <v>2770</v>
      </c>
      <c r="C841" t="s">
        <v>3504</v>
      </c>
      <c r="D841" t="s">
        <v>1940</v>
      </c>
      <c r="E841" t="s">
        <v>3505</v>
      </c>
      <c r="F841">
        <v>2019</v>
      </c>
      <c r="G841">
        <v>0</v>
      </c>
      <c r="H841">
        <v>0</v>
      </c>
      <c r="I841">
        <v>0</v>
      </c>
      <c r="J841">
        <v>0</v>
      </c>
      <c r="K841">
        <v>0.27</v>
      </c>
      <c r="L841">
        <v>0.6</v>
      </c>
      <c r="M841" t="s">
        <v>1942</v>
      </c>
    </row>
    <row r="842" spans="1:13">
      <c r="A842" t="s">
        <v>1937</v>
      </c>
      <c r="B842" t="s">
        <v>2770</v>
      </c>
      <c r="C842" t="s">
        <v>3506</v>
      </c>
      <c r="D842" t="s">
        <v>1940</v>
      </c>
      <c r="E842" t="s">
        <v>3507</v>
      </c>
      <c r="F842">
        <v>2019</v>
      </c>
      <c r="G842">
        <v>0</v>
      </c>
      <c r="H842">
        <v>0</v>
      </c>
      <c r="I842">
        <v>0</v>
      </c>
      <c r="J842">
        <v>0</v>
      </c>
      <c r="K842">
        <v>0.27</v>
      </c>
      <c r="L842">
        <v>0.6</v>
      </c>
      <c r="M842" t="s">
        <v>1942</v>
      </c>
    </row>
    <row r="843" spans="1:13">
      <c r="A843" t="s">
        <v>1937</v>
      </c>
      <c r="B843" t="s">
        <v>2770</v>
      </c>
      <c r="C843" t="s">
        <v>3508</v>
      </c>
      <c r="D843" t="s">
        <v>1940</v>
      </c>
      <c r="E843" t="s">
        <v>3509</v>
      </c>
      <c r="F843">
        <v>2019</v>
      </c>
      <c r="G843">
        <v>0</v>
      </c>
      <c r="H843">
        <v>0</v>
      </c>
      <c r="I843">
        <v>0</v>
      </c>
      <c r="J843">
        <v>0</v>
      </c>
      <c r="K843">
        <v>0.27</v>
      </c>
      <c r="L843">
        <v>0.6</v>
      </c>
      <c r="M843" t="s">
        <v>1942</v>
      </c>
    </row>
    <row r="844" spans="1:13">
      <c r="A844" t="s">
        <v>1937</v>
      </c>
      <c r="B844" t="s">
        <v>2770</v>
      </c>
      <c r="C844" t="s">
        <v>3510</v>
      </c>
      <c r="D844" t="s">
        <v>1940</v>
      </c>
      <c r="E844" t="s">
        <v>3511</v>
      </c>
      <c r="F844">
        <v>2019</v>
      </c>
      <c r="G844">
        <v>0</v>
      </c>
      <c r="H844">
        <v>0</v>
      </c>
      <c r="I844">
        <v>0</v>
      </c>
      <c r="J844">
        <v>0</v>
      </c>
      <c r="K844">
        <v>0.27</v>
      </c>
      <c r="L844">
        <v>0.6</v>
      </c>
      <c r="M844" t="s">
        <v>1942</v>
      </c>
    </row>
    <row r="845" spans="1:13">
      <c r="A845" t="s">
        <v>1937</v>
      </c>
      <c r="B845" t="s">
        <v>2770</v>
      </c>
      <c r="C845" t="s">
        <v>3512</v>
      </c>
      <c r="D845" t="s">
        <v>1940</v>
      </c>
      <c r="E845" t="s">
        <v>3513</v>
      </c>
      <c r="F845">
        <v>2019</v>
      </c>
      <c r="G845">
        <v>0</v>
      </c>
      <c r="H845">
        <v>0</v>
      </c>
      <c r="I845">
        <v>0</v>
      </c>
      <c r="J845">
        <v>0</v>
      </c>
      <c r="K845">
        <v>0.27</v>
      </c>
      <c r="L845">
        <v>0.6</v>
      </c>
      <c r="M845" t="s">
        <v>1942</v>
      </c>
    </row>
    <row r="846" spans="1:13">
      <c r="A846" t="s">
        <v>1937</v>
      </c>
      <c r="B846" t="s">
        <v>2770</v>
      </c>
      <c r="C846" t="s">
        <v>3514</v>
      </c>
      <c r="D846" t="s">
        <v>1940</v>
      </c>
      <c r="E846" t="s">
        <v>3515</v>
      </c>
      <c r="F846">
        <v>2019</v>
      </c>
      <c r="G846">
        <v>0</v>
      </c>
      <c r="H846">
        <v>0</v>
      </c>
      <c r="I846">
        <v>0</v>
      </c>
      <c r="J846">
        <v>0</v>
      </c>
      <c r="K846">
        <v>0.3</v>
      </c>
      <c r="L846">
        <v>0.7</v>
      </c>
      <c r="M846" t="s">
        <v>1942</v>
      </c>
    </row>
    <row r="847" spans="1:13">
      <c r="A847" t="s">
        <v>1937</v>
      </c>
      <c r="B847" t="s">
        <v>2770</v>
      </c>
      <c r="C847" t="s">
        <v>3516</v>
      </c>
      <c r="D847" t="s">
        <v>1940</v>
      </c>
      <c r="E847" t="s">
        <v>3517</v>
      </c>
      <c r="F847">
        <v>2019</v>
      </c>
      <c r="G847">
        <v>0</v>
      </c>
      <c r="H847">
        <v>0</v>
      </c>
      <c r="I847">
        <v>0</v>
      </c>
      <c r="J847">
        <v>0</v>
      </c>
      <c r="K847">
        <v>0.27</v>
      </c>
      <c r="L847">
        <v>0.6</v>
      </c>
      <c r="M847" t="s">
        <v>1942</v>
      </c>
    </row>
    <row r="848" spans="1:13">
      <c r="A848" t="s">
        <v>1937</v>
      </c>
      <c r="B848" t="s">
        <v>2770</v>
      </c>
      <c r="C848" t="s">
        <v>3518</v>
      </c>
      <c r="D848" t="s">
        <v>1940</v>
      </c>
      <c r="E848" t="s">
        <v>3519</v>
      </c>
      <c r="F848">
        <v>2019</v>
      </c>
      <c r="G848">
        <v>0</v>
      </c>
      <c r="H848">
        <v>0</v>
      </c>
      <c r="I848">
        <v>0</v>
      </c>
      <c r="J848">
        <v>0</v>
      </c>
      <c r="K848">
        <v>0.27</v>
      </c>
      <c r="L848">
        <v>0.6</v>
      </c>
      <c r="M848" t="s">
        <v>1942</v>
      </c>
    </row>
    <row r="849" spans="1:13">
      <c r="A849" t="s">
        <v>1937</v>
      </c>
      <c r="B849" t="s">
        <v>2770</v>
      </c>
      <c r="C849" t="s">
        <v>3520</v>
      </c>
      <c r="D849" t="s">
        <v>1940</v>
      </c>
      <c r="E849" t="s">
        <v>3521</v>
      </c>
      <c r="F849">
        <v>2019</v>
      </c>
      <c r="G849">
        <v>0</v>
      </c>
      <c r="H849">
        <v>0</v>
      </c>
      <c r="I849">
        <v>0</v>
      </c>
      <c r="J849">
        <v>0</v>
      </c>
      <c r="K849">
        <v>0.27</v>
      </c>
      <c r="L849">
        <v>0.6</v>
      </c>
      <c r="M849" t="s">
        <v>1942</v>
      </c>
    </row>
    <row r="850" spans="1:13">
      <c r="A850" t="s">
        <v>1937</v>
      </c>
      <c r="B850" t="s">
        <v>2770</v>
      </c>
      <c r="C850" t="s">
        <v>3522</v>
      </c>
      <c r="D850" t="s">
        <v>1940</v>
      </c>
      <c r="E850" t="s">
        <v>3523</v>
      </c>
      <c r="F850">
        <v>2019</v>
      </c>
      <c r="G850">
        <v>0</v>
      </c>
      <c r="H850">
        <v>0</v>
      </c>
      <c r="I850">
        <v>0</v>
      </c>
      <c r="J850">
        <v>0</v>
      </c>
      <c r="K850">
        <v>0.3</v>
      </c>
      <c r="L850">
        <v>0.7</v>
      </c>
      <c r="M850" t="s">
        <v>1942</v>
      </c>
    </row>
    <row r="851" spans="1:13">
      <c r="A851" t="s">
        <v>1937</v>
      </c>
      <c r="B851" t="s">
        <v>2770</v>
      </c>
      <c r="C851" t="s">
        <v>3524</v>
      </c>
      <c r="D851" t="s">
        <v>1940</v>
      </c>
      <c r="E851" t="s">
        <v>3525</v>
      </c>
      <c r="F851">
        <v>2019</v>
      </c>
      <c r="G851">
        <v>0</v>
      </c>
      <c r="H851">
        <v>0</v>
      </c>
      <c r="I851">
        <v>0</v>
      </c>
      <c r="J851">
        <v>0</v>
      </c>
      <c r="K851">
        <v>0.27</v>
      </c>
      <c r="L851">
        <v>0.6</v>
      </c>
      <c r="M851" t="s">
        <v>1942</v>
      </c>
    </row>
    <row r="852" spans="1:13">
      <c r="A852" t="s">
        <v>1937</v>
      </c>
      <c r="B852" t="s">
        <v>2724</v>
      </c>
      <c r="C852" t="s">
        <v>3526</v>
      </c>
      <c r="D852" t="s">
        <v>1940</v>
      </c>
      <c r="E852" t="s">
        <v>3527</v>
      </c>
      <c r="F852">
        <v>2019</v>
      </c>
      <c r="G852">
        <v>0</v>
      </c>
      <c r="H852">
        <v>0</v>
      </c>
      <c r="I852">
        <v>0</v>
      </c>
      <c r="J852">
        <v>0</v>
      </c>
      <c r="K852">
        <v>0.3</v>
      </c>
      <c r="L852">
        <v>0.7</v>
      </c>
      <c r="M852" t="s">
        <v>1942</v>
      </c>
    </row>
    <row r="853" spans="1:13">
      <c r="A853" t="s">
        <v>1937</v>
      </c>
      <c r="B853" t="s">
        <v>2770</v>
      </c>
      <c r="C853" t="s">
        <v>3528</v>
      </c>
      <c r="D853" t="s">
        <v>1940</v>
      </c>
      <c r="E853" t="s">
        <v>3529</v>
      </c>
      <c r="F853">
        <v>2019</v>
      </c>
      <c r="G853">
        <v>0</v>
      </c>
      <c r="H853">
        <v>0</v>
      </c>
      <c r="I853">
        <v>0</v>
      </c>
      <c r="J853">
        <v>0</v>
      </c>
      <c r="K853">
        <v>0.27</v>
      </c>
      <c r="L853">
        <v>0.6</v>
      </c>
      <c r="M853" t="s">
        <v>1942</v>
      </c>
    </row>
    <row r="854" spans="1:13">
      <c r="A854" t="s">
        <v>1937</v>
      </c>
      <c r="B854" t="s">
        <v>2724</v>
      </c>
      <c r="C854" t="s">
        <v>3530</v>
      </c>
      <c r="D854" t="s">
        <v>1940</v>
      </c>
      <c r="E854" t="s">
        <v>3531</v>
      </c>
      <c r="F854">
        <v>2019</v>
      </c>
      <c r="G854">
        <v>0</v>
      </c>
      <c r="H854">
        <v>0</v>
      </c>
      <c r="I854">
        <v>0</v>
      </c>
      <c r="J854">
        <v>0</v>
      </c>
      <c r="K854">
        <v>0.26</v>
      </c>
      <c r="L854">
        <v>0.6</v>
      </c>
      <c r="M854" t="s">
        <v>1942</v>
      </c>
    </row>
    <row r="855" spans="1:13">
      <c r="A855" t="s">
        <v>1937</v>
      </c>
      <c r="B855" t="s">
        <v>2770</v>
      </c>
      <c r="C855" t="s">
        <v>3532</v>
      </c>
      <c r="D855" t="s">
        <v>1940</v>
      </c>
      <c r="E855" t="s">
        <v>3533</v>
      </c>
      <c r="F855">
        <v>2019</v>
      </c>
      <c r="G855">
        <v>0</v>
      </c>
      <c r="H855">
        <v>0</v>
      </c>
      <c r="I855">
        <v>0</v>
      </c>
      <c r="J855">
        <v>0</v>
      </c>
      <c r="K855">
        <v>0.27</v>
      </c>
      <c r="L855">
        <v>0.6</v>
      </c>
      <c r="M855" t="s">
        <v>1942</v>
      </c>
    </row>
    <row r="856" spans="1:13">
      <c r="A856" t="s">
        <v>1937</v>
      </c>
      <c r="B856" t="s">
        <v>2724</v>
      </c>
      <c r="C856" t="s">
        <v>3534</v>
      </c>
      <c r="D856" t="s">
        <v>1940</v>
      </c>
      <c r="E856" t="s">
        <v>3535</v>
      </c>
      <c r="F856">
        <v>2019</v>
      </c>
      <c r="G856">
        <v>0</v>
      </c>
      <c r="H856">
        <v>0</v>
      </c>
      <c r="I856">
        <v>0</v>
      </c>
      <c r="J856">
        <v>0</v>
      </c>
      <c r="K856">
        <v>0.26</v>
      </c>
      <c r="L856">
        <v>0.6</v>
      </c>
      <c r="M856" t="s">
        <v>1942</v>
      </c>
    </row>
    <row r="857" spans="1:13">
      <c r="A857" t="s">
        <v>1937</v>
      </c>
      <c r="B857" t="s">
        <v>2770</v>
      </c>
      <c r="C857" t="s">
        <v>3536</v>
      </c>
      <c r="D857" t="s">
        <v>1940</v>
      </c>
      <c r="E857" t="s">
        <v>3537</v>
      </c>
      <c r="F857">
        <v>2019</v>
      </c>
      <c r="G857">
        <v>0</v>
      </c>
      <c r="H857">
        <v>0</v>
      </c>
      <c r="I857">
        <v>0</v>
      </c>
      <c r="J857">
        <v>0</v>
      </c>
      <c r="K857">
        <v>0.27</v>
      </c>
      <c r="L857">
        <v>0.6</v>
      </c>
      <c r="M857" t="s">
        <v>1942</v>
      </c>
    </row>
    <row r="858" spans="1:13">
      <c r="A858" t="s">
        <v>1937</v>
      </c>
      <c r="B858" t="s">
        <v>2724</v>
      </c>
      <c r="C858" t="s">
        <v>3538</v>
      </c>
      <c r="D858" t="s">
        <v>1940</v>
      </c>
      <c r="E858" t="s">
        <v>3539</v>
      </c>
      <c r="F858">
        <v>2019</v>
      </c>
      <c r="G858">
        <v>0</v>
      </c>
      <c r="H858">
        <v>0</v>
      </c>
      <c r="I858">
        <v>0</v>
      </c>
      <c r="J858">
        <v>0</v>
      </c>
      <c r="K858">
        <v>0.26</v>
      </c>
      <c r="L858">
        <v>0.6</v>
      </c>
      <c r="M858" t="s">
        <v>1942</v>
      </c>
    </row>
    <row r="859" spans="1:13">
      <c r="A859" t="s">
        <v>1937</v>
      </c>
      <c r="B859" t="s">
        <v>2770</v>
      </c>
      <c r="C859" t="s">
        <v>3540</v>
      </c>
      <c r="D859" t="s">
        <v>1940</v>
      </c>
      <c r="E859" t="s">
        <v>3541</v>
      </c>
      <c r="F859">
        <v>2019</v>
      </c>
      <c r="G859">
        <v>0</v>
      </c>
      <c r="H859">
        <v>0</v>
      </c>
      <c r="I859">
        <v>0</v>
      </c>
      <c r="J859">
        <v>0</v>
      </c>
      <c r="K859">
        <v>0.34</v>
      </c>
      <c r="L859">
        <v>0.9</v>
      </c>
      <c r="M859" t="s">
        <v>1942</v>
      </c>
    </row>
    <row r="860" spans="1:13">
      <c r="A860" t="s">
        <v>1937</v>
      </c>
      <c r="B860" t="s">
        <v>2770</v>
      </c>
      <c r="C860" t="s">
        <v>3542</v>
      </c>
      <c r="D860" t="s">
        <v>1940</v>
      </c>
      <c r="E860" t="s">
        <v>3543</v>
      </c>
      <c r="F860">
        <v>2019</v>
      </c>
      <c r="G860">
        <v>0</v>
      </c>
      <c r="H860">
        <v>0</v>
      </c>
      <c r="I860">
        <v>0</v>
      </c>
      <c r="J860">
        <v>0</v>
      </c>
      <c r="K860">
        <v>0.34</v>
      </c>
      <c r="L860">
        <v>0.9</v>
      </c>
      <c r="M860" t="s">
        <v>1942</v>
      </c>
    </row>
    <row r="861" spans="1:13">
      <c r="A861" t="s">
        <v>1937</v>
      </c>
      <c r="B861" t="s">
        <v>2770</v>
      </c>
      <c r="C861" t="s">
        <v>3544</v>
      </c>
      <c r="D861" t="s">
        <v>1940</v>
      </c>
      <c r="E861" t="s">
        <v>3545</v>
      </c>
      <c r="F861">
        <v>2019</v>
      </c>
      <c r="G861">
        <v>0</v>
      </c>
      <c r="H861">
        <v>0</v>
      </c>
      <c r="I861">
        <v>0</v>
      </c>
      <c r="J861">
        <v>0</v>
      </c>
      <c r="K861">
        <v>0.34</v>
      </c>
      <c r="L861">
        <v>0.9</v>
      </c>
      <c r="M861" t="s">
        <v>1942</v>
      </c>
    </row>
    <row r="862" spans="1:13">
      <c r="A862" t="s">
        <v>1937</v>
      </c>
      <c r="B862" t="s">
        <v>2770</v>
      </c>
      <c r="C862" t="s">
        <v>3546</v>
      </c>
      <c r="D862" t="s">
        <v>1940</v>
      </c>
      <c r="E862" t="s">
        <v>3547</v>
      </c>
      <c r="F862">
        <v>2019</v>
      </c>
      <c r="G862">
        <v>0</v>
      </c>
      <c r="H862">
        <v>0</v>
      </c>
      <c r="I862">
        <v>0</v>
      </c>
      <c r="J862">
        <v>0</v>
      </c>
      <c r="K862">
        <v>0.28000000000000003</v>
      </c>
      <c r="L862">
        <v>0.8</v>
      </c>
      <c r="M862" t="s">
        <v>1942</v>
      </c>
    </row>
    <row r="863" spans="1:13">
      <c r="A863" t="s">
        <v>1937</v>
      </c>
      <c r="B863" t="s">
        <v>2770</v>
      </c>
      <c r="C863" t="s">
        <v>3548</v>
      </c>
      <c r="D863" t="s">
        <v>1940</v>
      </c>
      <c r="E863" t="s">
        <v>5044</v>
      </c>
      <c r="F863">
        <v>2019</v>
      </c>
      <c r="G863">
        <v>0</v>
      </c>
      <c r="H863">
        <v>0</v>
      </c>
      <c r="I863">
        <v>0</v>
      </c>
      <c r="J863">
        <v>0</v>
      </c>
      <c r="K863">
        <v>0.24</v>
      </c>
      <c r="L863">
        <v>0.7</v>
      </c>
      <c r="M863" t="s">
        <v>1942</v>
      </c>
    </row>
    <row r="864" spans="1:13">
      <c r="A864" t="s">
        <v>1937</v>
      </c>
      <c r="B864" t="s">
        <v>2770</v>
      </c>
      <c r="C864" t="s">
        <v>3549</v>
      </c>
      <c r="D864" t="s">
        <v>1940</v>
      </c>
      <c r="E864" t="s">
        <v>3550</v>
      </c>
      <c r="F864">
        <v>2019</v>
      </c>
      <c r="G864">
        <v>0</v>
      </c>
      <c r="H864">
        <v>0</v>
      </c>
      <c r="I864">
        <v>0</v>
      </c>
      <c r="J864">
        <v>0</v>
      </c>
      <c r="K864">
        <v>0.24</v>
      </c>
      <c r="L864">
        <v>0.7</v>
      </c>
      <c r="M864" t="s">
        <v>1942</v>
      </c>
    </row>
    <row r="865" spans="1:13">
      <c r="A865" t="s">
        <v>1937</v>
      </c>
      <c r="B865" t="s">
        <v>2770</v>
      </c>
      <c r="C865" t="s">
        <v>3551</v>
      </c>
      <c r="D865" t="s">
        <v>1940</v>
      </c>
      <c r="E865" t="s">
        <v>5045</v>
      </c>
      <c r="F865">
        <v>2019</v>
      </c>
      <c r="G865">
        <v>0</v>
      </c>
      <c r="H865">
        <v>0</v>
      </c>
      <c r="I865">
        <v>0</v>
      </c>
      <c r="J865">
        <v>0</v>
      </c>
      <c r="K865">
        <v>0.24</v>
      </c>
      <c r="L865">
        <v>0.7</v>
      </c>
      <c r="M865" t="s">
        <v>1942</v>
      </c>
    </row>
    <row r="866" spans="1:13">
      <c r="A866" t="s">
        <v>1937</v>
      </c>
      <c r="B866" t="s">
        <v>2770</v>
      </c>
      <c r="C866" t="s">
        <v>3552</v>
      </c>
      <c r="D866" t="s">
        <v>1940</v>
      </c>
      <c r="E866" t="s">
        <v>5046</v>
      </c>
      <c r="F866">
        <v>2019</v>
      </c>
      <c r="G866">
        <v>0</v>
      </c>
      <c r="H866">
        <v>0</v>
      </c>
      <c r="I866">
        <v>0</v>
      </c>
      <c r="J866">
        <v>0</v>
      </c>
      <c r="K866">
        <v>0.24</v>
      </c>
      <c r="L866">
        <v>0.7</v>
      </c>
      <c r="M866" t="s">
        <v>1942</v>
      </c>
    </row>
    <row r="867" spans="1:13">
      <c r="A867" t="s">
        <v>1937</v>
      </c>
      <c r="B867" t="s">
        <v>2770</v>
      </c>
      <c r="C867" t="s">
        <v>3553</v>
      </c>
      <c r="D867" t="s">
        <v>1940</v>
      </c>
      <c r="E867" t="s">
        <v>3554</v>
      </c>
      <c r="F867">
        <v>2019</v>
      </c>
      <c r="G867">
        <v>0</v>
      </c>
      <c r="H867">
        <v>0</v>
      </c>
      <c r="I867">
        <v>0</v>
      </c>
      <c r="J867">
        <v>0</v>
      </c>
      <c r="K867">
        <v>0.24</v>
      </c>
      <c r="L867">
        <v>0.7</v>
      </c>
      <c r="M867" t="s">
        <v>1942</v>
      </c>
    </row>
    <row r="868" spans="1:13">
      <c r="A868" t="s">
        <v>1937</v>
      </c>
      <c r="B868" t="s">
        <v>2770</v>
      </c>
      <c r="C868" t="s">
        <v>3555</v>
      </c>
      <c r="D868" t="s">
        <v>1940</v>
      </c>
      <c r="E868" t="s">
        <v>3556</v>
      </c>
      <c r="F868">
        <v>2019</v>
      </c>
      <c r="G868">
        <v>0</v>
      </c>
      <c r="H868">
        <v>0</v>
      </c>
      <c r="I868">
        <v>0</v>
      </c>
      <c r="J868">
        <v>0</v>
      </c>
      <c r="K868">
        <v>0.24</v>
      </c>
      <c r="L868">
        <v>0.7</v>
      </c>
      <c r="M868" t="s">
        <v>1942</v>
      </c>
    </row>
    <row r="869" spans="1:13">
      <c r="A869" t="s">
        <v>1937</v>
      </c>
      <c r="B869" t="s">
        <v>2770</v>
      </c>
      <c r="C869" t="s">
        <v>3557</v>
      </c>
      <c r="D869" t="s">
        <v>1940</v>
      </c>
      <c r="E869" t="s">
        <v>3558</v>
      </c>
      <c r="F869">
        <v>2019</v>
      </c>
      <c r="G869">
        <v>0</v>
      </c>
      <c r="H869">
        <v>0</v>
      </c>
      <c r="I869">
        <v>0</v>
      </c>
      <c r="J869">
        <v>0</v>
      </c>
      <c r="K869">
        <v>0.27</v>
      </c>
      <c r="L869">
        <v>0.6</v>
      </c>
      <c r="M869" t="s">
        <v>1942</v>
      </c>
    </row>
    <row r="870" spans="1:13">
      <c r="A870" t="s">
        <v>1937</v>
      </c>
      <c r="B870" t="s">
        <v>2784</v>
      </c>
      <c r="C870" t="s">
        <v>3559</v>
      </c>
      <c r="D870" t="s">
        <v>1940</v>
      </c>
      <c r="E870" t="s">
        <v>3560</v>
      </c>
      <c r="F870">
        <v>2019</v>
      </c>
      <c r="G870">
        <v>0</v>
      </c>
      <c r="H870">
        <v>0</v>
      </c>
      <c r="I870">
        <v>0</v>
      </c>
      <c r="J870">
        <v>0</v>
      </c>
      <c r="K870">
        <v>0.22</v>
      </c>
      <c r="L870">
        <v>0.7</v>
      </c>
      <c r="M870" t="s">
        <v>1942</v>
      </c>
    </row>
    <row r="871" spans="1:13">
      <c r="A871" t="s">
        <v>1937</v>
      </c>
      <c r="B871" t="s">
        <v>2784</v>
      </c>
      <c r="C871" t="s">
        <v>3561</v>
      </c>
      <c r="D871" t="s">
        <v>1940</v>
      </c>
      <c r="E871" t="s">
        <v>3562</v>
      </c>
      <c r="F871">
        <v>2019</v>
      </c>
      <c r="G871">
        <v>0</v>
      </c>
      <c r="H871">
        <v>0</v>
      </c>
      <c r="I871">
        <v>0</v>
      </c>
      <c r="J871">
        <v>0</v>
      </c>
      <c r="K871">
        <v>0.64</v>
      </c>
      <c r="L871">
        <v>0.4</v>
      </c>
      <c r="M871" t="s">
        <v>1942</v>
      </c>
    </row>
    <row r="872" spans="1:13">
      <c r="A872" t="s">
        <v>1937</v>
      </c>
      <c r="B872" t="s">
        <v>2784</v>
      </c>
      <c r="C872" t="s">
        <v>3563</v>
      </c>
      <c r="D872" t="s">
        <v>1940</v>
      </c>
      <c r="E872" t="s">
        <v>3564</v>
      </c>
      <c r="F872">
        <v>2019</v>
      </c>
      <c r="G872">
        <v>0</v>
      </c>
      <c r="H872">
        <v>0</v>
      </c>
      <c r="I872">
        <v>0</v>
      </c>
      <c r="J872">
        <v>0</v>
      </c>
      <c r="K872">
        <v>0.22</v>
      </c>
      <c r="L872">
        <v>0.7</v>
      </c>
      <c r="M872" t="s">
        <v>1942</v>
      </c>
    </row>
    <row r="873" spans="1:13">
      <c r="A873" t="s">
        <v>1937</v>
      </c>
      <c r="B873" t="s">
        <v>2784</v>
      </c>
      <c r="C873" t="s">
        <v>3565</v>
      </c>
      <c r="D873" t="s">
        <v>1940</v>
      </c>
      <c r="E873" t="s">
        <v>3566</v>
      </c>
      <c r="F873">
        <v>2019</v>
      </c>
      <c r="G873">
        <v>0</v>
      </c>
      <c r="H873">
        <v>0</v>
      </c>
      <c r="I873">
        <v>0</v>
      </c>
      <c r="J873">
        <v>0</v>
      </c>
      <c r="K873">
        <v>0.22</v>
      </c>
      <c r="L873">
        <v>0.7</v>
      </c>
      <c r="M873" t="s">
        <v>1942</v>
      </c>
    </row>
    <row r="874" spans="1:13">
      <c r="A874" t="s">
        <v>1937</v>
      </c>
      <c r="B874" t="s">
        <v>2784</v>
      </c>
      <c r="C874" t="s">
        <v>3567</v>
      </c>
      <c r="D874" t="s">
        <v>1940</v>
      </c>
      <c r="E874" t="s">
        <v>3568</v>
      </c>
      <c r="F874">
        <v>2019</v>
      </c>
      <c r="G874">
        <v>0</v>
      </c>
      <c r="H874">
        <v>0</v>
      </c>
      <c r="I874">
        <v>0</v>
      </c>
      <c r="J874">
        <v>0</v>
      </c>
      <c r="K874">
        <v>0.22</v>
      </c>
      <c r="L874">
        <v>0.7</v>
      </c>
      <c r="M874" t="s">
        <v>1942</v>
      </c>
    </row>
    <row r="875" spans="1:13">
      <c r="A875" t="s">
        <v>1937</v>
      </c>
      <c r="B875" t="s">
        <v>2784</v>
      </c>
      <c r="C875" t="s">
        <v>3569</v>
      </c>
      <c r="D875" t="s">
        <v>1940</v>
      </c>
      <c r="E875" t="s">
        <v>3570</v>
      </c>
      <c r="F875">
        <v>2019</v>
      </c>
      <c r="G875">
        <v>0</v>
      </c>
      <c r="H875">
        <v>0</v>
      </c>
      <c r="I875">
        <v>0</v>
      </c>
      <c r="J875">
        <v>0</v>
      </c>
      <c r="K875">
        <v>0.22</v>
      </c>
      <c r="L875">
        <v>0.7</v>
      </c>
      <c r="M875" t="s">
        <v>1942</v>
      </c>
    </row>
    <row r="876" spans="1:13">
      <c r="A876" t="s">
        <v>1937</v>
      </c>
      <c r="B876" t="s">
        <v>2784</v>
      </c>
      <c r="C876" t="s">
        <v>3571</v>
      </c>
      <c r="D876" t="s">
        <v>1940</v>
      </c>
      <c r="E876" t="s">
        <v>3572</v>
      </c>
      <c r="F876">
        <v>2019</v>
      </c>
      <c r="G876">
        <v>0</v>
      </c>
      <c r="H876">
        <v>0</v>
      </c>
      <c r="I876">
        <v>0</v>
      </c>
      <c r="J876">
        <v>0</v>
      </c>
      <c r="K876">
        <v>0.22</v>
      </c>
      <c r="L876">
        <v>0.7</v>
      </c>
      <c r="M876" t="s">
        <v>1942</v>
      </c>
    </row>
    <row r="877" spans="1:13">
      <c r="A877" t="s">
        <v>1937</v>
      </c>
      <c r="B877" t="s">
        <v>2784</v>
      </c>
      <c r="C877" t="s">
        <v>3573</v>
      </c>
      <c r="D877" t="s">
        <v>1940</v>
      </c>
      <c r="E877" t="s">
        <v>3574</v>
      </c>
      <c r="F877">
        <v>2019</v>
      </c>
      <c r="G877">
        <v>0</v>
      </c>
      <c r="H877">
        <v>0</v>
      </c>
      <c r="I877">
        <v>0</v>
      </c>
      <c r="J877">
        <v>0</v>
      </c>
      <c r="K877">
        <v>0.22</v>
      </c>
      <c r="L877">
        <v>0.7</v>
      </c>
      <c r="M877" t="s">
        <v>1942</v>
      </c>
    </row>
    <row r="878" spans="1:13">
      <c r="A878" t="s">
        <v>1937</v>
      </c>
      <c r="B878" t="s">
        <v>2784</v>
      </c>
      <c r="C878" t="s">
        <v>3575</v>
      </c>
      <c r="D878" t="s">
        <v>1940</v>
      </c>
      <c r="E878" t="s">
        <v>3576</v>
      </c>
      <c r="F878">
        <v>2019</v>
      </c>
      <c r="G878">
        <v>0</v>
      </c>
      <c r="H878">
        <v>0</v>
      </c>
      <c r="I878">
        <v>0</v>
      </c>
      <c r="J878">
        <v>0</v>
      </c>
      <c r="K878">
        <v>0.22</v>
      </c>
      <c r="L878">
        <v>0.7</v>
      </c>
      <c r="M878" t="s">
        <v>1942</v>
      </c>
    </row>
    <row r="879" spans="1:13">
      <c r="A879" t="s">
        <v>1937</v>
      </c>
      <c r="B879" t="s">
        <v>2784</v>
      </c>
      <c r="C879" t="s">
        <v>3577</v>
      </c>
      <c r="D879" t="s">
        <v>1940</v>
      </c>
      <c r="E879" t="s">
        <v>3578</v>
      </c>
      <c r="F879">
        <v>2019</v>
      </c>
      <c r="G879">
        <v>0</v>
      </c>
      <c r="H879">
        <v>0</v>
      </c>
      <c r="I879">
        <v>0</v>
      </c>
      <c r="J879">
        <v>0</v>
      </c>
      <c r="K879">
        <v>0.22</v>
      </c>
      <c r="L879">
        <v>0.7</v>
      </c>
      <c r="M879" t="s">
        <v>1942</v>
      </c>
    </row>
    <row r="880" spans="1:13">
      <c r="A880" t="s">
        <v>1937</v>
      </c>
      <c r="B880" t="s">
        <v>2784</v>
      </c>
      <c r="C880" t="s">
        <v>3579</v>
      </c>
      <c r="D880" t="s">
        <v>1940</v>
      </c>
      <c r="E880" t="s">
        <v>5047</v>
      </c>
      <c r="F880">
        <v>2019</v>
      </c>
      <c r="G880">
        <v>0</v>
      </c>
      <c r="H880">
        <v>0</v>
      </c>
      <c r="I880">
        <v>0</v>
      </c>
      <c r="J880">
        <v>0</v>
      </c>
      <c r="K880">
        <v>0.22</v>
      </c>
      <c r="L880">
        <v>0.7</v>
      </c>
      <c r="M880" t="s">
        <v>1942</v>
      </c>
    </row>
    <row r="881" spans="1:13">
      <c r="A881" t="s">
        <v>1937</v>
      </c>
      <c r="B881" t="s">
        <v>2784</v>
      </c>
      <c r="C881" t="s">
        <v>3580</v>
      </c>
      <c r="D881" t="s">
        <v>1940</v>
      </c>
      <c r="E881" t="s">
        <v>3581</v>
      </c>
      <c r="F881">
        <v>2019</v>
      </c>
      <c r="G881">
        <v>0</v>
      </c>
      <c r="H881">
        <v>0</v>
      </c>
      <c r="I881">
        <v>0</v>
      </c>
      <c r="J881">
        <v>0</v>
      </c>
      <c r="K881">
        <v>0.22</v>
      </c>
      <c r="L881">
        <v>0.7</v>
      </c>
      <c r="M881" t="s">
        <v>1942</v>
      </c>
    </row>
    <row r="882" spans="1:13">
      <c r="A882" t="s">
        <v>1937</v>
      </c>
      <c r="B882" t="s">
        <v>2784</v>
      </c>
      <c r="C882" t="s">
        <v>3582</v>
      </c>
      <c r="D882" t="s">
        <v>1940</v>
      </c>
      <c r="E882" t="s">
        <v>3583</v>
      </c>
      <c r="F882">
        <v>2019</v>
      </c>
      <c r="G882">
        <v>0</v>
      </c>
      <c r="H882">
        <v>0</v>
      </c>
      <c r="I882">
        <v>0</v>
      </c>
      <c r="J882">
        <v>0</v>
      </c>
      <c r="K882">
        <v>0.22</v>
      </c>
      <c r="L882">
        <v>0.7</v>
      </c>
      <c r="M882" t="s">
        <v>1942</v>
      </c>
    </row>
    <row r="883" spans="1:13">
      <c r="A883" t="s">
        <v>1937</v>
      </c>
      <c r="B883" t="s">
        <v>2784</v>
      </c>
      <c r="C883" t="s">
        <v>3584</v>
      </c>
      <c r="D883" t="s">
        <v>1940</v>
      </c>
      <c r="E883" t="s">
        <v>3585</v>
      </c>
      <c r="F883">
        <v>2019</v>
      </c>
      <c r="G883">
        <v>0</v>
      </c>
      <c r="H883">
        <v>0</v>
      </c>
      <c r="I883">
        <v>0</v>
      </c>
      <c r="J883">
        <v>0</v>
      </c>
      <c r="K883">
        <v>0.22</v>
      </c>
      <c r="L883">
        <v>0.7</v>
      </c>
      <c r="M883" t="s">
        <v>1942</v>
      </c>
    </row>
    <row r="884" spans="1:13">
      <c r="A884" t="s">
        <v>1937</v>
      </c>
      <c r="B884" t="s">
        <v>2784</v>
      </c>
      <c r="C884" t="s">
        <v>3586</v>
      </c>
      <c r="D884" t="s">
        <v>1940</v>
      </c>
      <c r="E884" t="s">
        <v>3587</v>
      </c>
      <c r="F884">
        <v>2019</v>
      </c>
      <c r="G884">
        <v>0</v>
      </c>
      <c r="H884">
        <v>0</v>
      </c>
      <c r="I884">
        <v>0</v>
      </c>
      <c r="J884">
        <v>0</v>
      </c>
      <c r="K884">
        <v>0.22</v>
      </c>
      <c r="L884">
        <v>0.7</v>
      </c>
      <c r="M884" t="s">
        <v>1942</v>
      </c>
    </row>
    <row r="885" spans="1:13">
      <c r="A885" t="s">
        <v>1937</v>
      </c>
      <c r="B885" t="s">
        <v>2784</v>
      </c>
      <c r="C885" t="s">
        <v>3588</v>
      </c>
      <c r="D885" t="s">
        <v>1940</v>
      </c>
      <c r="E885" t="s">
        <v>3589</v>
      </c>
      <c r="F885">
        <v>2019</v>
      </c>
      <c r="G885">
        <v>0</v>
      </c>
      <c r="H885">
        <v>0</v>
      </c>
      <c r="I885">
        <v>0</v>
      </c>
      <c r="J885">
        <v>0</v>
      </c>
      <c r="K885">
        <v>0.22</v>
      </c>
      <c r="L885">
        <v>0.7</v>
      </c>
      <c r="M885" t="s">
        <v>1942</v>
      </c>
    </row>
    <row r="886" spans="1:13">
      <c r="A886" t="s">
        <v>1937</v>
      </c>
      <c r="B886" t="s">
        <v>2784</v>
      </c>
      <c r="C886" t="s">
        <v>3590</v>
      </c>
      <c r="D886" t="s">
        <v>1940</v>
      </c>
      <c r="E886" t="s">
        <v>3591</v>
      </c>
      <c r="F886">
        <v>2019</v>
      </c>
      <c r="G886">
        <v>0</v>
      </c>
      <c r="H886">
        <v>0</v>
      </c>
      <c r="I886">
        <v>0</v>
      </c>
      <c r="J886">
        <v>0</v>
      </c>
      <c r="K886">
        <v>0.22</v>
      </c>
      <c r="L886">
        <v>0.7</v>
      </c>
      <c r="M886" t="s">
        <v>1942</v>
      </c>
    </row>
    <row r="887" spans="1:13">
      <c r="A887" t="s">
        <v>1937</v>
      </c>
      <c r="B887" t="s">
        <v>2784</v>
      </c>
      <c r="C887" t="s">
        <v>3592</v>
      </c>
      <c r="D887" t="s">
        <v>1940</v>
      </c>
      <c r="E887" t="s">
        <v>5048</v>
      </c>
      <c r="F887">
        <v>2019</v>
      </c>
      <c r="G887">
        <v>0</v>
      </c>
      <c r="H887">
        <v>0</v>
      </c>
      <c r="I887">
        <v>0</v>
      </c>
      <c r="J887">
        <v>0</v>
      </c>
      <c r="K887">
        <v>0.22</v>
      </c>
      <c r="L887">
        <v>0.7</v>
      </c>
      <c r="M887" t="s">
        <v>1942</v>
      </c>
    </row>
    <row r="888" spans="1:13">
      <c r="A888" t="s">
        <v>1937</v>
      </c>
      <c r="B888" t="s">
        <v>2271</v>
      </c>
      <c r="C888" t="s">
        <v>3593</v>
      </c>
      <c r="D888" t="s">
        <v>1940</v>
      </c>
      <c r="E888" t="s">
        <v>3594</v>
      </c>
      <c r="F888">
        <v>2019</v>
      </c>
      <c r="G888">
        <v>0</v>
      </c>
      <c r="H888">
        <v>0</v>
      </c>
      <c r="I888">
        <v>0</v>
      </c>
      <c r="J888">
        <v>0</v>
      </c>
      <c r="K888">
        <v>0.21</v>
      </c>
      <c r="L888">
        <v>0.2</v>
      </c>
      <c r="M888" t="s">
        <v>1942</v>
      </c>
    </row>
    <row r="889" spans="1:13">
      <c r="A889" t="s">
        <v>1937</v>
      </c>
      <c r="B889" t="s">
        <v>2271</v>
      </c>
      <c r="C889" t="s">
        <v>3595</v>
      </c>
      <c r="D889" t="s">
        <v>1940</v>
      </c>
      <c r="E889" t="s">
        <v>3596</v>
      </c>
      <c r="F889">
        <v>2019</v>
      </c>
      <c r="G889">
        <v>0</v>
      </c>
      <c r="H889">
        <v>0</v>
      </c>
      <c r="I889">
        <v>0</v>
      </c>
      <c r="J889">
        <v>0</v>
      </c>
      <c r="K889">
        <v>0.21</v>
      </c>
      <c r="L889">
        <v>0.2</v>
      </c>
      <c r="M889" t="s">
        <v>1942</v>
      </c>
    </row>
    <row r="890" spans="1:13">
      <c r="A890" t="s">
        <v>1937</v>
      </c>
      <c r="B890" t="s">
        <v>2271</v>
      </c>
      <c r="C890" t="s">
        <v>3597</v>
      </c>
      <c r="D890" t="s">
        <v>1940</v>
      </c>
      <c r="E890" t="s">
        <v>3598</v>
      </c>
      <c r="F890">
        <v>2019</v>
      </c>
      <c r="G890">
        <v>0</v>
      </c>
      <c r="H890">
        <v>0</v>
      </c>
      <c r="I890">
        <v>0</v>
      </c>
      <c r="J890">
        <v>0</v>
      </c>
      <c r="K890">
        <v>0.21</v>
      </c>
      <c r="L890">
        <v>0.2</v>
      </c>
      <c r="M890" t="s">
        <v>1942</v>
      </c>
    </row>
    <row r="891" spans="1:13">
      <c r="A891" t="s">
        <v>1937</v>
      </c>
      <c r="B891" t="s">
        <v>2271</v>
      </c>
      <c r="C891" t="s">
        <v>3599</v>
      </c>
      <c r="D891" t="s">
        <v>1940</v>
      </c>
      <c r="E891" t="s">
        <v>3600</v>
      </c>
      <c r="F891">
        <v>2019</v>
      </c>
      <c r="G891">
        <v>0</v>
      </c>
      <c r="H891">
        <v>0</v>
      </c>
      <c r="I891">
        <v>0</v>
      </c>
      <c r="J891">
        <v>0</v>
      </c>
      <c r="K891">
        <v>0.21</v>
      </c>
      <c r="L891">
        <v>0.2</v>
      </c>
      <c r="M891" t="s">
        <v>1942</v>
      </c>
    </row>
    <row r="892" spans="1:13">
      <c r="A892" t="s">
        <v>1937</v>
      </c>
      <c r="B892" t="s">
        <v>2271</v>
      </c>
      <c r="C892" t="s">
        <v>3601</v>
      </c>
      <c r="D892" t="s">
        <v>1940</v>
      </c>
      <c r="E892" t="s">
        <v>3602</v>
      </c>
      <c r="F892">
        <v>2019</v>
      </c>
      <c r="G892">
        <v>0</v>
      </c>
      <c r="H892">
        <v>0</v>
      </c>
      <c r="I892">
        <v>0</v>
      </c>
      <c r="J892">
        <v>0</v>
      </c>
      <c r="K892">
        <v>0.21</v>
      </c>
      <c r="L892">
        <v>0.2</v>
      </c>
      <c r="M892" t="s">
        <v>1942</v>
      </c>
    </row>
    <row r="893" spans="1:13">
      <c r="A893" t="s">
        <v>1937</v>
      </c>
      <c r="B893" t="s">
        <v>2271</v>
      </c>
      <c r="C893" t="s">
        <v>3603</v>
      </c>
      <c r="D893" t="s">
        <v>1940</v>
      </c>
      <c r="E893" t="s">
        <v>3604</v>
      </c>
      <c r="F893">
        <v>2019</v>
      </c>
      <c r="G893">
        <v>0</v>
      </c>
      <c r="H893">
        <v>0</v>
      </c>
      <c r="I893">
        <v>0</v>
      </c>
      <c r="J893">
        <v>0</v>
      </c>
      <c r="K893">
        <v>0.21</v>
      </c>
      <c r="L893">
        <v>0.2</v>
      </c>
      <c r="M893" t="s">
        <v>1942</v>
      </c>
    </row>
    <row r="894" spans="1:13">
      <c r="A894" t="s">
        <v>1937</v>
      </c>
      <c r="B894" t="s">
        <v>2271</v>
      </c>
      <c r="C894" t="s">
        <v>3605</v>
      </c>
      <c r="D894" t="s">
        <v>1940</v>
      </c>
      <c r="E894" t="s">
        <v>3606</v>
      </c>
      <c r="F894">
        <v>2019</v>
      </c>
      <c r="G894">
        <v>0</v>
      </c>
      <c r="H894">
        <v>0</v>
      </c>
      <c r="I894">
        <v>0</v>
      </c>
      <c r="J894">
        <v>0</v>
      </c>
      <c r="K894">
        <v>0.21</v>
      </c>
      <c r="L894">
        <v>0.2</v>
      </c>
      <c r="M894" t="s">
        <v>1942</v>
      </c>
    </row>
    <row r="895" spans="1:13">
      <c r="A895" t="s">
        <v>1937</v>
      </c>
      <c r="B895" t="s">
        <v>2271</v>
      </c>
      <c r="C895" t="s">
        <v>3607</v>
      </c>
      <c r="D895" t="s">
        <v>1940</v>
      </c>
      <c r="E895" t="s">
        <v>3608</v>
      </c>
      <c r="F895">
        <v>2019</v>
      </c>
      <c r="G895">
        <v>0</v>
      </c>
      <c r="H895">
        <v>0</v>
      </c>
      <c r="I895">
        <v>0</v>
      </c>
      <c r="J895">
        <v>0</v>
      </c>
      <c r="K895">
        <v>0.21</v>
      </c>
      <c r="L895">
        <v>0.2</v>
      </c>
      <c r="M895" t="s">
        <v>1942</v>
      </c>
    </row>
    <row r="896" spans="1:13">
      <c r="A896" t="s">
        <v>1937</v>
      </c>
      <c r="B896" t="s">
        <v>2271</v>
      </c>
      <c r="C896" t="s">
        <v>3609</v>
      </c>
      <c r="D896" t="s">
        <v>1940</v>
      </c>
      <c r="E896" t="s">
        <v>3610</v>
      </c>
      <c r="F896">
        <v>2019</v>
      </c>
      <c r="G896">
        <v>0</v>
      </c>
      <c r="H896">
        <v>0</v>
      </c>
      <c r="I896">
        <v>0</v>
      </c>
      <c r="J896">
        <v>0</v>
      </c>
      <c r="K896">
        <v>0.21</v>
      </c>
      <c r="L896">
        <v>0.2</v>
      </c>
      <c r="M896" t="s">
        <v>1942</v>
      </c>
    </row>
    <row r="897" spans="1:13">
      <c r="A897" t="s">
        <v>1937</v>
      </c>
      <c r="B897" t="s">
        <v>2271</v>
      </c>
      <c r="C897" t="s">
        <v>3611</v>
      </c>
      <c r="D897" t="s">
        <v>1940</v>
      </c>
      <c r="E897" t="s">
        <v>3612</v>
      </c>
      <c r="F897">
        <v>2019</v>
      </c>
      <c r="G897">
        <v>0</v>
      </c>
      <c r="H897">
        <v>0</v>
      </c>
      <c r="I897">
        <v>0</v>
      </c>
      <c r="J897">
        <v>0</v>
      </c>
      <c r="K897">
        <v>0.21</v>
      </c>
      <c r="L897">
        <v>0.2</v>
      </c>
      <c r="M897" t="s">
        <v>1942</v>
      </c>
    </row>
    <row r="898" spans="1:13">
      <c r="A898" t="s">
        <v>1937</v>
      </c>
      <c r="B898" t="s">
        <v>2271</v>
      </c>
      <c r="C898" t="s">
        <v>3613</v>
      </c>
      <c r="D898" t="s">
        <v>1940</v>
      </c>
      <c r="E898" t="s">
        <v>3614</v>
      </c>
      <c r="F898">
        <v>2019</v>
      </c>
      <c r="G898">
        <v>0</v>
      </c>
      <c r="H898">
        <v>0</v>
      </c>
      <c r="I898">
        <v>0</v>
      </c>
      <c r="J898">
        <v>0</v>
      </c>
      <c r="K898">
        <v>0.21</v>
      </c>
      <c r="L898">
        <v>0.2</v>
      </c>
      <c r="M898" t="s">
        <v>1942</v>
      </c>
    </row>
    <row r="899" spans="1:13">
      <c r="A899" t="s">
        <v>1937</v>
      </c>
      <c r="B899" t="s">
        <v>2770</v>
      </c>
      <c r="C899" t="s">
        <v>3615</v>
      </c>
      <c r="D899" t="s">
        <v>1940</v>
      </c>
      <c r="E899" t="s">
        <v>3616</v>
      </c>
      <c r="F899">
        <v>2019</v>
      </c>
      <c r="G899">
        <v>0</v>
      </c>
      <c r="H899">
        <v>0</v>
      </c>
      <c r="I899">
        <v>0</v>
      </c>
      <c r="J899">
        <v>0</v>
      </c>
      <c r="K899">
        <v>0.3</v>
      </c>
      <c r="L899">
        <v>0.3</v>
      </c>
      <c r="M899" t="s">
        <v>1942</v>
      </c>
    </row>
    <row r="900" spans="1:13">
      <c r="A900" t="s">
        <v>1937</v>
      </c>
      <c r="B900" t="s">
        <v>2770</v>
      </c>
      <c r="C900" t="s">
        <v>3617</v>
      </c>
      <c r="D900" t="s">
        <v>1940</v>
      </c>
      <c r="E900" t="s">
        <v>3618</v>
      </c>
      <c r="F900">
        <v>2019</v>
      </c>
      <c r="G900">
        <v>0</v>
      </c>
      <c r="H900">
        <v>0</v>
      </c>
      <c r="I900">
        <v>0</v>
      </c>
      <c r="J900">
        <v>0</v>
      </c>
      <c r="K900">
        <v>0.3</v>
      </c>
      <c r="L900">
        <v>0.3</v>
      </c>
      <c r="M900" t="s">
        <v>1942</v>
      </c>
    </row>
    <row r="901" spans="1:13">
      <c r="A901" t="s">
        <v>1937</v>
      </c>
      <c r="B901" t="s">
        <v>2770</v>
      </c>
      <c r="C901" t="s">
        <v>3619</v>
      </c>
      <c r="D901" t="s">
        <v>1940</v>
      </c>
      <c r="E901" t="s">
        <v>5049</v>
      </c>
      <c r="F901">
        <v>2019</v>
      </c>
      <c r="G901">
        <v>0</v>
      </c>
      <c r="H901">
        <v>0</v>
      </c>
      <c r="I901">
        <v>0</v>
      </c>
      <c r="J901">
        <v>0</v>
      </c>
      <c r="K901">
        <v>0.3</v>
      </c>
      <c r="L901">
        <v>0.3</v>
      </c>
      <c r="M901" t="s">
        <v>1942</v>
      </c>
    </row>
    <row r="902" spans="1:13">
      <c r="A902" t="s">
        <v>1937</v>
      </c>
      <c r="B902" t="s">
        <v>2770</v>
      </c>
      <c r="C902" t="s">
        <v>3620</v>
      </c>
      <c r="D902" t="s">
        <v>1940</v>
      </c>
      <c r="E902" t="s">
        <v>3621</v>
      </c>
      <c r="F902">
        <v>2019</v>
      </c>
      <c r="G902">
        <v>0</v>
      </c>
      <c r="H902">
        <v>0</v>
      </c>
      <c r="I902">
        <v>0</v>
      </c>
      <c r="J902">
        <v>0</v>
      </c>
      <c r="K902">
        <v>0.3</v>
      </c>
      <c r="L902">
        <v>0.3</v>
      </c>
      <c r="M902" t="s">
        <v>1942</v>
      </c>
    </row>
    <row r="903" spans="1:13">
      <c r="A903" t="s">
        <v>1937</v>
      </c>
      <c r="B903" t="s">
        <v>2770</v>
      </c>
      <c r="C903" t="s">
        <v>3622</v>
      </c>
      <c r="D903" t="s">
        <v>1940</v>
      </c>
      <c r="E903" t="s">
        <v>3623</v>
      </c>
      <c r="F903">
        <v>2019</v>
      </c>
      <c r="G903">
        <v>0</v>
      </c>
      <c r="H903">
        <v>0</v>
      </c>
      <c r="I903">
        <v>0</v>
      </c>
      <c r="J903">
        <v>0</v>
      </c>
      <c r="K903">
        <v>0.3</v>
      </c>
      <c r="L903">
        <v>0.3</v>
      </c>
      <c r="M903" t="s">
        <v>1942</v>
      </c>
    </row>
    <row r="904" spans="1:13">
      <c r="A904" t="s">
        <v>1937</v>
      </c>
      <c r="B904" t="s">
        <v>2770</v>
      </c>
      <c r="C904" t="s">
        <v>3624</v>
      </c>
      <c r="D904" t="s">
        <v>1940</v>
      </c>
      <c r="E904" t="s">
        <v>3625</v>
      </c>
      <c r="F904">
        <v>2019</v>
      </c>
      <c r="G904">
        <v>0</v>
      </c>
      <c r="H904">
        <v>0</v>
      </c>
      <c r="I904">
        <v>0</v>
      </c>
      <c r="J904">
        <v>0</v>
      </c>
      <c r="K904">
        <v>0.3</v>
      </c>
      <c r="L904">
        <v>0.3</v>
      </c>
      <c r="M904" t="s">
        <v>1942</v>
      </c>
    </row>
    <row r="905" spans="1:13">
      <c r="A905" t="s">
        <v>1937</v>
      </c>
      <c r="B905" t="s">
        <v>2770</v>
      </c>
      <c r="C905" t="s">
        <v>3626</v>
      </c>
      <c r="D905" t="s">
        <v>1940</v>
      </c>
      <c r="E905" t="s">
        <v>3627</v>
      </c>
      <c r="F905">
        <v>2019</v>
      </c>
      <c r="G905">
        <v>0</v>
      </c>
      <c r="H905">
        <v>0</v>
      </c>
      <c r="I905">
        <v>0</v>
      </c>
      <c r="J905">
        <v>0</v>
      </c>
      <c r="K905">
        <v>0.3</v>
      </c>
      <c r="L905">
        <v>0.3</v>
      </c>
      <c r="M905" t="s">
        <v>1942</v>
      </c>
    </row>
    <row r="906" spans="1:13">
      <c r="A906" t="s">
        <v>1937</v>
      </c>
      <c r="B906" t="s">
        <v>2770</v>
      </c>
      <c r="C906" t="s">
        <v>3628</v>
      </c>
      <c r="D906" t="s">
        <v>1940</v>
      </c>
      <c r="E906" t="s">
        <v>3629</v>
      </c>
      <c r="F906">
        <v>2019</v>
      </c>
      <c r="G906">
        <v>0</v>
      </c>
      <c r="H906">
        <v>0</v>
      </c>
      <c r="I906">
        <v>0</v>
      </c>
      <c r="J906">
        <v>0</v>
      </c>
      <c r="K906">
        <v>0.3</v>
      </c>
      <c r="L906">
        <v>0.3</v>
      </c>
      <c r="M906" t="s">
        <v>1942</v>
      </c>
    </row>
    <row r="907" spans="1:13">
      <c r="A907" t="s">
        <v>1937</v>
      </c>
      <c r="B907" t="s">
        <v>2770</v>
      </c>
      <c r="C907" t="s">
        <v>3630</v>
      </c>
      <c r="D907" t="s">
        <v>1940</v>
      </c>
      <c r="E907" t="s">
        <v>3631</v>
      </c>
      <c r="F907">
        <v>2019</v>
      </c>
      <c r="G907">
        <v>0</v>
      </c>
      <c r="H907">
        <v>0</v>
      </c>
      <c r="I907">
        <v>0</v>
      </c>
      <c r="J907">
        <v>0</v>
      </c>
      <c r="K907">
        <v>0.57999999999999996</v>
      </c>
      <c r="L907">
        <v>0.9</v>
      </c>
      <c r="M907" t="s">
        <v>1942</v>
      </c>
    </row>
    <row r="908" spans="1:13">
      <c r="A908" t="s">
        <v>1937</v>
      </c>
      <c r="B908" t="s">
        <v>2770</v>
      </c>
      <c r="C908" t="s">
        <v>3632</v>
      </c>
      <c r="D908" t="s">
        <v>1940</v>
      </c>
      <c r="E908" t="s">
        <v>3633</v>
      </c>
      <c r="F908">
        <v>2019</v>
      </c>
      <c r="G908">
        <v>0</v>
      </c>
      <c r="H908">
        <v>0</v>
      </c>
      <c r="I908">
        <v>0</v>
      </c>
      <c r="J908">
        <v>0</v>
      </c>
      <c r="K908">
        <v>0.57999999999999996</v>
      </c>
      <c r="L908">
        <v>0.9</v>
      </c>
      <c r="M908" t="s">
        <v>1942</v>
      </c>
    </row>
    <row r="909" spans="1:13">
      <c r="A909" t="s">
        <v>1937</v>
      </c>
      <c r="B909" t="s">
        <v>2770</v>
      </c>
      <c r="C909" t="s">
        <v>3634</v>
      </c>
      <c r="D909" t="s">
        <v>1940</v>
      </c>
      <c r="E909" t="s">
        <v>3635</v>
      </c>
      <c r="F909">
        <v>2019</v>
      </c>
      <c r="G909">
        <v>0</v>
      </c>
      <c r="H909">
        <v>0</v>
      </c>
      <c r="I909">
        <v>0</v>
      </c>
      <c r="J909">
        <v>0</v>
      </c>
      <c r="K909">
        <v>0.57999999999999996</v>
      </c>
      <c r="L909">
        <v>0.9</v>
      </c>
      <c r="M909" t="s">
        <v>1942</v>
      </c>
    </row>
    <row r="910" spans="1:13">
      <c r="A910" t="s">
        <v>1937</v>
      </c>
      <c r="B910" t="s">
        <v>2770</v>
      </c>
      <c r="C910" t="s">
        <v>3636</v>
      </c>
      <c r="D910" t="s">
        <v>1940</v>
      </c>
      <c r="E910" t="s">
        <v>3637</v>
      </c>
      <c r="F910">
        <v>2019</v>
      </c>
      <c r="G910">
        <v>0</v>
      </c>
      <c r="H910">
        <v>0</v>
      </c>
      <c r="I910">
        <v>0</v>
      </c>
      <c r="J910">
        <v>0</v>
      </c>
      <c r="K910">
        <v>0.57999999999999996</v>
      </c>
      <c r="L910">
        <v>0.9</v>
      </c>
      <c r="M910" t="s">
        <v>1942</v>
      </c>
    </row>
    <row r="911" spans="1:13">
      <c r="A911" t="s">
        <v>1937</v>
      </c>
      <c r="B911" t="s">
        <v>2770</v>
      </c>
      <c r="C911" t="s">
        <v>3638</v>
      </c>
      <c r="D911" t="s">
        <v>1940</v>
      </c>
      <c r="E911" t="s">
        <v>3639</v>
      </c>
      <c r="F911">
        <v>2019</v>
      </c>
      <c r="G911">
        <v>0</v>
      </c>
      <c r="H911">
        <v>0</v>
      </c>
      <c r="I911">
        <v>0</v>
      </c>
      <c r="J911">
        <v>0</v>
      </c>
      <c r="K911">
        <v>0.32</v>
      </c>
      <c r="L911">
        <v>0.2</v>
      </c>
      <c r="M911" t="s">
        <v>1942</v>
      </c>
    </row>
    <row r="912" spans="1:13">
      <c r="A912" t="s">
        <v>1937</v>
      </c>
      <c r="B912" t="s">
        <v>2770</v>
      </c>
      <c r="C912" t="s">
        <v>3640</v>
      </c>
      <c r="D912" t="s">
        <v>1940</v>
      </c>
      <c r="E912" t="s">
        <v>3641</v>
      </c>
      <c r="F912">
        <v>2019</v>
      </c>
      <c r="G912">
        <v>0</v>
      </c>
      <c r="H912">
        <v>0</v>
      </c>
      <c r="I912">
        <v>0</v>
      </c>
      <c r="J912">
        <v>0</v>
      </c>
      <c r="K912">
        <v>0.39</v>
      </c>
      <c r="L912">
        <v>0.4</v>
      </c>
      <c r="M912" t="s">
        <v>1942</v>
      </c>
    </row>
    <row r="913" spans="1:13">
      <c r="A913" t="s">
        <v>1937</v>
      </c>
      <c r="B913" t="s">
        <v>2770</v>
      </c>
      <c r="C913" t="s">
        <v>3642</v>
      </c>
      <c r="D913" t="s">
        <v>1940</v>
      </c>
      <c r="E913" t="s">
        <v>3643</v>
      </c>
      <c r="F913">
        <v>2019</v>
      </c>
      <c r="G913">
        <v>0</v>
      </c>
      <c r="H913">
        <v>0</v>
      </c>
      <c r="I913">
        <v>0</v>
      </c>
      <c r="J913">
        <v>0</v>
      </c>
      <c r="K913">
        <v>0.39</v>
      </c>
      <c r="L913">
        <v>0.4</v>
      </c>
      <c r="M913" t="s">
        <v>1942</v>
      </c>
    </row>
    <row r="914" spans="1:13">
      <c r="A914" t="s">
        <v>1937</v>
      </c>
      <c r="B914" t="s">
        <v>2770</v>
      </c>
      <c r="C914" t="s">
        <v>3644</v>
      </c>
      <c r="D914" t="s">
        <v>1940</v>
      </c>
      <c r="E914" t="s">
        <v>3645</v>
      </c>
      <c r="F914">
        <v>2019</v>
      </c>
      <c r="G914">
        <v>0</v>
      </c>
      <c r="H914">
        <v>0</v>
      </c>
      <c r="I914">
        <v>0</v>
      </c>
      <c r="J914">
        <v>0</v>
      </c>
      <c r="K914">
        <v>0.3</v>
      </c>
      <c r="L914">
        <v>0.3</v>
      </c>
      <c r="M914" t="s">
        <v>1942</v>
      </c>
    </row>
    <row r="915" spans="1:13">
      <c r="A915" t="s">
        <v>1937</v>
      </c>
      <c r="B915" t="s">
        <v>2770</v>
      </c>
      <c r="C915" t="s">
        <v>3646</v>
      </c>
      <c r="D915" t="s">
        <v>1940</v>
      </c>
      <c r="E915" t="s">
        <v>3647</v>
      </c>
      <c r="F915">
        <v>2019</v>
      </c>
      <c r="G915">
        <v>0</v>
      </c>
      <c r="H915">
        <v>0</v>
      </c>
      <c r="I915">
        <v>0</v>
      </c>
      <c r="J915">
        <v>0</v>
      </c>
      <c r="K915">
        <v>0.3</v>
      </c>
      <c r="L915">
        <v>0.3</v>
      </c>
      <c r="M915" t="s">
        <v>1942</v>
      </c>
    </row>
    <row r="916" spans="1:13">
      <c r="A916" t="s">
        <v>1937</v>
      </c>
      <c r="B916" t="s">
        <v>2770</v>
      </c>
      <c r="C916" t="s">
        <v>3648</v>
      </c>
      <c r="D916" t="s">
        <v>1940</v>
      </c>
      <c r="E916" t="s">
        <v>3649</v>
      </c>
      <c r="F916">
        <v>2019</v>
      </c>
      <c r="G916">
        <v>0</v>
      </c>
      <c r="H916">
        <v>0</v>
      </c>
      <c r="I916">
        <v>0</v>
      </c>
      <c r="J916">
        <v>0</v>
      </c>
      <c r="K916">
        <v>0.3</v>
      </c>
      <c r="L916">
        <v>0.3</v>
      </c>
      <c r="M916" t="s">
        <v>1942</v>
      </c>
    </row>
    <row r="917" spans="1:13">
      <c r="A917" t="s">
        <v>1937</v>
      </c>
      <c r="B917" t="s">
        <v>2770</v>
      </c>
      <c r="C917" t="s">
        <v>3650</v>
      </c>
      <c r="D917" t="s">
        <v>1940</v>
      </c>
      <c r="E917" t="s">
        <v>3651</v>
      </c>
      <c r="F917">
        <v>2019</v>
      </c>
      <c r="G917">
        <v>0</v>
      </c>
      <c r="H917">
        <v>0</v>
      </c>
      <c r="I917">
        <v>0</v>
      </c>
      <c r="J917">
        <v>0</v>
      </c>
      <c r="K917">
        <v>0.3</v>
      </c>
      <c r="L917">
        <v>0.3</v>
      </c>
      <c r="M917" t="s">
        <v>1942</v>
      </c>
    </row>
    <row r="918" spans="1:13">
      <c r="A918" t="s">
        <v>1937</v>
      </c>
      <c r="B918" t="s">
        <v>2770</v>
      </c>
      <c r="C918" t="s">
        <v>3652</v>
      </c>
      <c r="D918" t="s">
        <v>1940</v>
      </c>
      <c r="E918" t="s">
        <v>3653</v>
      </c>
      <c r="F918">
        <v>2019</v>
      </c>
      <c r="G918">
        <v>0</v>
      </c>
      <c r="H918">
        <v>0</v>
      </c>
      <c r="I918">
        <v>0</v>
      </c>
      <c r="J918">
        <v>0</v>
      </c>
      <c r="K918">
        <v>0.3</v>
      </c>
      <c r="L918">
        <v>0.3</v>
      </c>
      <c r="M918" t="s">
        <v>1942</v>
      </c>
    </row>
    <row r="919" spans="1:13">
      <c r="A919" t="s">
        <v>1937</v>
      </c>
      <c r="B919" t="s">
        <v>2770</v>
      </c>
      <c r="C919" t="s">
        <v>3654</v>
      </c>
      <c r="D919" t="s">
        <v>1940</v>
      </c>
      <c r="E919" t="s">
        <v>3655</v>
      </c>
      <c r="F919">
        <v>2019</v>
      </c>
      <c r="G919">
        <v>0</v>
      </c>
      <c r="H919">
        <v>0</v>
      </c>
      <c r="I919">
        <v>0</v>
      </c>
      <c r="J919">
        <v>0</v>
      </c>
      <c r="K919">
        <v>0.3</v>
      </c>
      <c r="L919">
        <v>0.3</v>
      </c>
      <c r="M919" t="s">
        <v>1942</v>
      </c>
    </row>
    <row r="920" spans="1:13">
      <c r="A920" t="s">
        <v>1937</v>
      </c>
      <c r="B920" t="s">
        <v>2770</v>
      </c>
      <c r="C920" t="s">
        <v>3656</v>
      </c>
      <c r="D920" t="s">
        <v>1940</v>
      </c>
      <c r="E920" t="s">
        <v>5050</v>
      </c>
      <c r="F920">
        <v>2019</v>
      </c>
      <c r="G920">
        <v>0</v>
      </c>
      <c r="H920">
        <v>0</v>
      </c>
      <c r="I920">
        <v>0</v>
      </c>
      <c r="J920">
        <v>0</v>
      </c>
      <c r="K920">
        <v>0.3</v>
      </c>
      <c r="L920">
        <v>0.3</v>
      </c>
      <c r="M920" t="s">
        <v>1942</v>
      </c>
    </row>
    <row r="921" spans="1:13">
      <c r="A921" t="s">
        <v>1937</v>
      </c>
      <c r="B921" t="s">
        <v>2770</v>
      </c>
      <c r="C921" t="s">
        <v>3657</v>
      </c>
      <c r="D921" t="s">
        <v>1940</v>
      </c>
      <c r="E921" t="s">
        <v>5051</v>
      </c>
      <c r="F921">
        <v>2019</v>
      </c>
      <c r="G921">
        <v>0</v>
      </c>
      <c r="H921">
        <v>0</v>
      </c>
      <c r="I921">
        <v>0</v>
      </c>
      <c r="J921">
        <v>0</v>
      </c>
      <c r="K921">
        <v>0.3</v>
      </c>
      <c r="L921">
        <v>0.3</v>
      </c>
      <c r="M921" t="s">
        <v>1942</v>
      </c>
    </row>
    <row r="922" spans="1:13">
      <c r="A922" t="s">
        <v>1937</v>
      </c>
      <c r="B922" t="s">
        <v>2724</v>
      </c>
      <c r="C922" t="s">
        <v>3658</v>
      </c>
      <c r="D922" t="s">
        <v>1940</v>
      </c>
      <c r="E922" t="s">
        <v>5052</v>
      </c>
      <c r="F922">
        <v>2019</v>
      </c>
      <c r="G922">
        <v>0</v>
      </c>
      <c r="H922">
        <v>0</v>
      </c>
      <c r="I922">
        <v>0</v>
      </c>
      <c r="J922">
        <v>0</v>
      </c>
      <c r="K922">
        <v>0.3</v>
      </c>
      <c r="L922">
        <v>0.3</v>
      </c>
      <c r="M922" t="s">
        <v>1942</v>
      </c>
    </row>
    <row r="923" spans="1:13">
      <c r="A923" t="s">
        <v>1937</v>
      </c>
      <c r="B923" t="s">
        <v>2770</v>
      </c>
      <c r="C923" t="s">
        <v>3659</v>
      </c>
      <c r="D923" t="s">
        <v>1940</v>
      </c>
      <c r="E923" t="s">
        <v>3660</v>
      </c>
      <c r="F923">
        <v>2019</v>
      </c>
      <c r="G923">
        <v>0</v>
      </c>
      <c r="H923">
        <v>0</v>
      </c>
      <c r="I923">
        <v>0</v>
      </c>
      <c r="J923">
        <v>0</v>
      </c>
      <c r="K923">
        <v>0.37</v>
      </c>
      <c r="L923">
        <v>0.5</v>
      </c>
      <c r="M923" t="s">
        <v>1942</v>
      </c>
    </row>
    <row r="924" spans="1:13">
      <c r="A924" t="s">
        <v>1937</v>
      </c>
      <c r="B924" t="s">
        <v>2770</v>
      </c>
      <c r="C924" t="s">
        <v>3661</v>
      </c>
      <c r="D924" t="s">
        <v>1940</v>
      </c>
      <c r="E924" t="s">
        <v>3662</v>
      </c>
      <c r="F924">
        <v>2019</v>
      </c>
      <c r="G924">
        <v>0</v>
      </c>
      <c r="H924">
        <v>0</v>
      </c>
      <c r="I924">
        <v>0</v>
      </c>
      <c r="J924">
        <v>0</v>
      </c>
      <c r="K924">
        <v>0.31</v>
      </c>
      <c r="L924">
        <v>0.3</v>
      </c>
      <c r="M924" t="s">
        <v>1942</v>
      </c>
    </row>
    <row r="925" spans="1:13">
      <c r="A925" t="s">
        <v>1937</v>
      </c>
      <c r="B925" t="s">
        <v>2770</v>
      </c>
      <c r="C925" t="s">
        <v>3663</v>
      </c>
      <c r="D925" t="s">
        <v>1940</v>
      </c>
      <c r="E925" t="s">
        <v>3664</v>
      </c>
      <c r="F925">
        <v>2019</v>
      </c>
      <c r="G925">
        <v>0</v>
      </c>
      <c r="H925">
        <v>0</v>
      </c>
      <c r="I925">
        <v>0</v>
      </c>
      <c r="J925">
        <v>0</v>
      </c>
      <c r="K925">
        <v>0.31</v>
      </c>
      <c r="L925">
        <v>0.3</v>
      </c>
      <c r="M925" t="s">
        <v>1942</v>
      </c>
    </row>
    <row r="926" spans="1:13">
      <c r="A926" t="s">
        <v>1937</v>
      </c>
      <c r="B926" t="s">
        <v>2770</v>
      </c>
      <c r="C926" t="s">
        <v>3665</v>
      </c>
      <c r="D926" t="s">
        <v>1940</v>
      </c>
      <c r="E926" t="s">
        <v>5053</v>
      </c>
      <c r="F926">
        <v>2019</v>
      </c>
      <c r="G926">
        <v>0</v>
      </c>
      <c r="H926">
        <v>0</v>
      </c>
      <c r="I926">
        <v>0</v>
      </c>
      <c r="J926">
        <v>0</v>
      </c>
      <c r="K926">
        <v>0.31</v>
      </c>
      <c r="L926">
        <v>0.3</v>
      </c>
      <c r="M926" t="s">
        <v>1942</v>
      </c>
    </row>
    <row r="927" spans="1:13">
      <c r="A927" t="s">
        <v>1937</v>
      </c>
      <c r="B927" t="s">
        <v>2770</v>
      </c>
      <c r="C927" t="s">
        <v>3666</v>
      </c>
      <c r="D927" t="s">
        <v>1940</v>
      </c>
      <c r="E927" t="s">
        <v>3667</v>
      </c>
      <c r="F927">
        <v>2019</v>
      </c>
      <c r="G927">
        <v>0</v>
      </c>
      <c r="H927">
        <v>0</v>
      </c>
      <c r="I927">
        <v>0</v>
      </c>
      <c r="J927">
        <v>0</v>
      </c>
      <c r="K927">
        <v>0.3</v>
      </c>
      <c r="L927">
        <v>0.3</v>
      </c>
      <c r="M927" t="s">
        <v>1942</v>
      </c>
    </row>
    <row r="928" spans="1:13">
      <c r="A928" t="s">
        <v>1937</v>
      </c>
      <c r="B928" t="s">
        <v>2770</v>
      </c>
      <c r="C928" t="s">
        <v>3668</v>
      </c>
      <c r="D928" t="s">
        <v>1940</v>
      </c>
      <c r="E928" t="s">
        <v>3669</v>
      </c>
      <c r="F928">
        <v>2019</v>
      </c>
      <c r="G928">
        <v>0</v>
      </c>
      <c r="H928">
        <v>0</v>
      </c>
      <c r="I928">
        <v>0</v>
      </c>
      <c r="J928">
        <v>0</v>
      </c>
      <c r="K928">
        <v>0.3</v>
      </c>
      <c r="L928">
        <v>0.3</v>
      </c>
      <c r="M928" t="s">
        <v>1942</v>
      </c>
    </row>
    <row r="929" spans="1:13">
      <c r="A929" t="s">
        <v>1937</v>
      </c>
      <c r="B929" t="s">
        <v>2784</v>
      </c>
      <c r="C929" t="s">
        <v>3670</v>
      </c>
      <c r="D929" t="s">
        <v>1940</v>
      </c>
      <c r="E929" t="s">
        <v>3671</v>
      </c>
      <c r="F929">
        <v>2019</v>
      </c>
      <c r="G929">
        <v>0</v>
      </c>
      <c r="H929">
        <v>0</v>
      </c>
      <c r="I929">
        <v>0</v>
      </c>
      <c r="J929">
        <v>0</v>
      </c>
      <c r="K929">
        <v>0.22</v>
      </c>
      <c r="L929">
        <v>0.7</v>
      </c>
      <c r="M929" t="s">
        <v>1942</v>
      </c>
    </row>
    <row r="930" spans="1:13">
      <c r="A930" t="s">
        <v>1937</v>
      </c>
      <c r="B930" t="s">
        <v>2784</v>
      </c>
      <c r="C930" t="s">
        <v>3672</v>
      </c>
      <c r="D930" t="s">
        <v>1940</v>
      </c>
      <c r="E930" t="s">
        <v>3673</v>
      </c>
      <c r="F930">
        <v>2019</v>
      </c>
      <c r="G930">
        <v>0</v>
      </c>
      <c r="H930">
        <v>0</v>
      </c>
      <c r="I930">
        <v>0</v>
      </c>
      <c r="J930">
        <v>0</v>
      </c>
      <c r="K930">
        <v>0.22</v>
      </c>
      <c r="L930">
        <v>0.7</v>
      </c>
      <c r="M930" t="s">
        <v>1942</v>
      </c>
    </row>
    <row r="931" spans="1:13">
      <c r="A931" t="s">
        <v>1937</v>
      </c>
      <c r="B931" t="s">
        <v>2784</v>
      </c>
      <c r="C931" t="s">
        <v>3674</v>
      </c>
      <c r="D931" t="s">
        <v>1940</v>
      </c>
      <c r="E931" t="s">
        <v>3675</v>
      </c>
      <c r="F931">
        <v>2019</v>
      </c>
      <c r="G931">
        <v>0</v>
      </c>
      <c r="H931">
        <v>0</v>
      </c>
      <c r="I931">
        <v>0</v>
      </c>
      <c r="J931">
        <v>0</v>
      </c>
      <c r="K931">
        <v>0.22</v>
      </c>
      <c r="L931">
        <v>0.7</v>
      </c>
      <c r="M931" t="s">
        <v>1942</v>
      </c>
    </row>
    <row r="932" spans="1:13">
      <c r="A932" t="s">
        <v>1937</v>
      </c>
      <c r="B932" t="s">
        <v>2271</v>
      </c>
      <c r="C932" t="s">
        <v>3676</v>
      </c>
      <c r="D932" t="s">
        <v>1940</v>
      </c>
      <c r="E932" t="s">
        <v>5054</v>
      </c>
      <c r="F932">
        <v>2019</v>
      </c>
      <c r="G932">
        <v>0</v>
      </c>
      <c r="H932">
        <v>0</v>
      </c>
      <c r="I932">
        <v>0</v>
      </c>
      <c r="J932">
        <v>0</v>
      </c>
      <c r="K932">
        <v>0.21</v>
      </c>
      <c r="L932">
        <v>0.2</v>
      </c>
      <c r="M932" t="s">
        <v>1942</v>
      </c>
    </row>
    <row r="933" spans="1:13">
      <c r="A933" t="s">
        <v>1937</v>
      </c>
      <c r="B933" t="s">
        <v>2271</v>
      </c>
      <c r="C933" t="s">
        <v>3677</v>
      </c>
      <c r="D933" t="s">
        <v>1940</v>
      </c>
      <c r="E933" t="s">
        <v>3678</v>
      </c>
      <c r="F933">
        <v>2019</v>
      </c>
      <c r="G933">
        <v>0</v>
      </c>
      <c r="H933">
        <v>0</v>
      </c>
      <c r="I933">
        <v>0</v>
      </c>
      <c r="J933">
        <v>0</v>
      </c>
      <c r="K933">
        <v>0.21</v>
      </c>
      <c r="L933">
        <v>0.2</v>
      </c>
      <c r="M933" t="s">
        <v>1942</v>
      </c>
    </row>
    <row r="934" spans="1:13">
      <c r="A934" t="s">
        <v>1937</v>
      </c>
      <c r="B934" t="s">
        <v>2271</v>
      </c>
      <c r="C934" t="s">
        <v>3679</v>
      </c>
      <c r="D934" t="s">
        <v>1940</v>
      </c>
      <c r="E934" t="s">
        <v>3680</v>
      </c>
      <c r="F934">
        <v>2019</v>
      </c>
      <c r="G934">
        <v>0</v>
      </c>
      <c r="H934">
        <v>0</v>
      </c>
      <c r="I934">
        <v>0</v>
      </c>
      <c r="J934">
        <v>0</v>
      </c>
      <c r="K934">
        <v>0.21</v>
      </c>
      <c r="L934">
        <v>0.2</v>
      </c>
      <c r="M934" t="s">
        <v>1942</v>
      </c>
    </row>
    <row r="935" spans="1:13">
      <c r="A935" t="s">
        <v>1937</v>
      </c>
      <c r="B935" t="s">
        <v>2271</v>
      </c>
      <c r="C935" t="s">
        <v>3681</v>
      </c>
      <c r="D935" t="s">
        <v>1940</v>
      </c>
      <c r="E935" t="s">
        <v>3682</v>
      </c>
      <c r="F935">
        <v>2019</v>
      </c>
      <c r="G935">
        <v>0</v>
      </c>
      <c r="H935">
        <v>0</v>
      </c>
      <c r="I935">
        <v>0</v>
      </c>
      <c r="J935">
        <v>0</v>
      </c>
      <c r="K935">
        <v>0.21</v>
      </c>
      <c r="L935">
        <v>0.2</v>
      </c>
      <c r="M935" t="s">
        <v>1942</v>
      </c>
    </row>
    <row r="936" spans="1:13">
      <c r="A936" t="s">
        <v>1937</v>
      </c>
      <c r="B936" t="s">
        <v>2271</v>
      </c>
      <c r="C936" t="s">
        <v>3683</v>
      </c>
      <c r="D936" t="s">
        <v>1940</v>
      </c>
      <c r="E936" t="s">
        <v>3684</v>
      </c>
      <c r="F936">
        <v>2019</v>
      </c>
      <c r="G936">
        <v>0</v>
      </c>
      <c r="H936">
        <v>0</v>
      </c>
      <c r="I936">
        <v>0</v>
      </c>
      <c r="J936">
        <v>0</v>
      </c>
      <c r="K936">
        <v>0.21</v>
      </c>
      <c r="L936">
        <v>0.2</v>
      </c>
      <c r="M936" t="s">
        <v>1942</v>
      </c>
    </row>
    <row r="937" spans="1:13">
      <c r="A937" t="s">
        <v>1937</v>
      </c>
      <c r="B937" t="s">
        <v>2770</v>
      </c>
      <c r="C937" t="s">
        <v>3685</v>
      </c>
      <c r="D937" t="s">
        <v>1940</v>
      </c>
      <c r="E937" t="s">
        <v>3686</v>
      </c>
      <c r="F937">
        <v>2019</v>
      </c>
      <c r="G937">
        <v>0</v>
      </c>
      <c r="H937">
        <v>0</v>
      </c>
      <c r="I937">
        <v>0</v>
      </c>
      <c r="J937">
        <v>0</v>
      </c>
      <c r="K937">
        <v>0.27</v>
      </c>
      <c r="L937">
        <v>0.5</v>
      </c>
      <c r="M937" t="s">
        <v>1942</v>
      </c>
    </row>
    <row r="938" spans="1:13">
      <c r="A938" t="s">
        <v>1937</v>
      </c>
      <c r="B938" t="s">
        <v>2770</v>
      </c>
      <c r="C938" t="s">
        <v>3687</v>
      </c>
      <c r="D938" t="s">
        <v>1940</v>
      </c>
      <c r="E938" t="s">
        <v>3688</v>
      </c>
      <c r="F938">
        <v>2019</v>
      </c>
      <c r="G938">
        <v>0</v>
      </c>
      <c r="H938">
        <v>0</v>
      </c>
      <c r="I938">
        <v>0</v>
      </c>
      <c r="J938">
        <v>0</v>
      </c>
      <c r="K938">
        <v>0.27</v>
      </c>
      <c r="L938">
        <v>0.5</v>
      </c>
      <c r="M938" t="s">
        <v>1942</v>
      </c>
    </row>
    <row r="939" spans="1:13">
      <c r="A939" t="s">
        <v>1937</v>
      </c>
      <c r="B939" t="s">
        <v>2770</v>
      </c>
      <c r="C939" t="s">
        <v>3689</v>
      </c>
      <c r="D939" t="s">
        <v>1940</v>
      </c>
      <c r="E939" t="s">
        <v>3690</v>
      </c>
      <c r="F939">
        <v>2019</v>
      </c>
      <c r="G939">
        <v>0</v>
      </c>
      <c r="H939">
        <v>0</v>
      </c>
      <c r="I939">
        <v>0</v>
      </c>
      <c r="J939">
        <v>0</v>
      </c>
      <c r="K939">
        <v>0.31</v>
      </c>
      <c r="L939">
        <v>0.3</v>
      </c>
      <c r="M939" t="s">
        <v>1942</v>
      </c>
    </row>
    <row r="940" spans="1:13">
      <c r="A940" t="s">
        <v>1937</v>
      </c>
      <c r="B940" t="s">
        <v>2770</v>
      </c>
      <c r="C940" t="s">
        <v>3691</v>
      </c>
      <c r="D940" t="s">
        <v>1940</v>
      </c>
      <c r="E940" t="s">
        <v>3692</v>
      </c>
      <c r="F940">
        <v>2019</v>
      </c>
      <c r="G940">
        <v>0</v>
      </c>
      <c r="H940">
        <v>0</v>
      </c>
      <c r="I940">
        <v>0</v>
      </c>
      <c r="J940">
        <v>0</v>
      </c>
      <c r="K940">
        <v>0.35</v>
      </c>
      <c r="L940">
        <v>0.4</v>
      </c>
      <c r="M940" t="s">
        <v>1942</v>
      </c>
    </row>
    <row r="941" spans="1:13">
      <c r="A941" t="s">
        <v>1937</v>
      </c>
      <c r="B941" t="s">
        <v>2770</v>
      </c>
      <c r="C941" t="s">
        <v>3693</v>
      </c>
      <c r="D941" t="s">
        <v>1940</v>
      </c>
      <c r="E941" t="s">
        <v>3694</v>
      </c>
      <c r="F941">
        <v>2019</v>
      </c>
      <c r="G941">
        <v>0</v>
      </c>
      <c r="H941">
        <v>0</v>
      </c>
      <c r="I941">
        <v>0</v>
      </c>
      <c r="J941">
        <v>0</v>
      </c>
      <c r="K941">
        <v>0.27</v>
      </c>
      <c r="L941">
        <v>0.5</v>
      </c>
      <c r="M941" t="s">
        <v>1942</v>
      </c>
    </row>
    <row r="942" spans="1:13">
      <c r="A942" t="s">
        <v>1937</v>
      </c>
      <c r="B942" t="s">
        <v>2770</v>
      </c>
      <c r="C942" t="s">
        <v>3695</v>
      </c>
      <c r="D942" t="s">
        <v>1940</v>
      </c>
      <c r="E942" t="s">
        <v>3696</v>
      </c>
      <c r="F942">
        <v>2019</v>
      </c>
      <c r="G942">
        <v>0</v>
      </c>
      <c r="H942">
        <v>0</v>
      </c>
      <c r="I942">
        <v>0</v>
      </c>
      <c r="J942">
        <v>0</v>
      </c>
      <c r="K942">
        <v>0.27</v>
      </c>
      <c r="L942">
        <v>0.5</v>
      </c>
      <c r="M942" t="s">
        <v>1942</v>
      </c>
    </row>
    <row r="943" spans="1:13">
      <c r="A943" t="s">
        <v>1937</v>
      </c>
      <c r="B943" t="s">
        <v>2770</v>
      </c>
      <c r="C943" t="s">
        <v>3697</v>
      </c>
      <c r="D943" t="s">
        <v>1940</v>
      </c>
      <c r="E943" t="s">
        <v>3698</v>
      </c>
      <c r="F943">
        <v>2019</v>
      </c>
      <c r="G943">
        <v>0</v>
      </c>
      <c r="H943">
        <v>0</v>
      </c>
      <c r="I943">
        <v>0</v>
      </c>
      <c r="J943">
        <v>0</v>
      </c>
      <c r="K943">
        <v>0.27</v>
      </c>
      <c r="L943">
        <v>0.5</v>
      </c>
      <c r="M943" t="s">
        <v>1942</v>
      </c>
    </row>
    <row r="944" spans="1:13">
      <c r="A944" t="s">
        <v>1937</v>
      </c>
      <c r="B944" t="s">
        <v>2770</v>
      </c>
      <c r="C944" t="s">
        <v>3699</v>
      </c>
      <c r="D944" t="s">
        <v>1940</v>
      </c>
      <c r="E944" t="s">
        <v>3700</v>
      </c>
      <c r="F944">
        <v>2019</v>
      </c>
      <c r="G944">
        <v>0</v>
      </c>
      <c r="H944">
        <v>0</v>
      </c>
      <c r="I944">
        <v>0</v>
      </c>
      <c r="J944">
        <v>0</v>
      </c>
      <c r="K944">
        <v>0.24</v>
      </c>
      <c r="L944">
        <v>0.7</v>
      </c>
      <c r="M944" t="s">
        <v>1942</v>
      </c>
    </row>
    <row r="945" spans="1:13">
      <c r="A945" t="s">
        <v>1937</v>
      </c>
      <c r="B945" t="s">
        <v>2770</v>
      </c>
      <c r="C945" t="s">
        <v>3701</v>
      </c>
      <c r="D945" t="s">
        <v>1940</v>
      </c>
      <c r="E945" t="s">
        <v>5055</v>
      </c>
      <c r="F945">
        <v>2019</v>
      </c>
      <c r="G945">
        <v>0</v>
      </c>
      <c r="H945">
        <v>0</v>
      </c>
      <c r="I945">
        <v>0</v>
      </c>
      <c r="J945">
        <v>0</v>
      </c>
      <c r="K945">
        <v>0.24</v>
      </c>
      <c r="L945">
        <v>0.7</v>
      </c>
      <c r="M945" t="s">
        <v>1942</v>
      </c>
    </row>
    <row r="946" spans="1:13">
      <c r="A946" t="s">
        <v>1937</v>
      </c>
      <c r="B946" t="s">
        <v>2770</v>
      </c>
      <c r="C946" t="s">
        <v>3702</v>
      </c>
      <c r="D946" t="s">
        <v>1940</v>
      </c>
      <c r="E946" t="s">
        <v>3703</v>
      </c>
      <c r="F946">
        <v>2019</v>
      </c>
      <c r="G946">
        <v>0</v>
      </c>
      <c r="H946">
        <v>0</v>
      </c>
      <c r="I946">
        <v>0</v>
      </c>
      <c r="J946">
        <v>0</v>
      </c>
      <c r="K946">
        <v>0.34</v>
      </c>
      <c r="L946">
        <v>0.9</v>
      </c>
      <c r="M946" t="s">
        <v>1942</v>
      </c>
    </row>
    <row r="947" spans="1:13">
      <c r="A947" t="s">
        <v>1937</v>
      </c>
      <c r="B947" t="s">
        <v>2770</v>
      </c>
      <c r="C947" t="s">
        <v>3704</v>
      </c>
      <c r="D947" t="s">
        <v>1940</v>
      </c>
      <c r="E947" t="s">
        <v>3705</v>
      </c>
      <c r="F947">
        <v>2019</v>
      </c>
      <c r="G947">
        <v>0</v>
      </c>
      <c r="H947">
        <v>0</v>
      </c>
      <c r="I947">
        <v>0</v>
      </c>
      <c r="J947">
        <v>0</v>
      </c>
      <c r="K947">
        <v>0.24</v>
      </c>
      <c r="L947">
        <v>0.7</v>
      </c>
      <c r="M947" t="s">
        <v>1942</v>
      </c>
    </row>
    <row r="948" spans="1:13">
      <c r="A948" t="s">
        <v>1937</v>
      </c>
      <c r="B948" t="s">
        <v>2770</v>
      </c>
      <c r="C948" t="s">
        <v>3706</v>
      </c>
      <c r="D948" t="s">
        <v>1940</v>
      </c>
      <c r="E948" t="s">
        <v>3707</v>
      </c>
      <c r="F948">
        <v>2019</v>
      </c>
      <c r="G948">
        <v>0</v>
      </c>
      <c r="H948">
        <v>0</v>
      </c>
      <c r="I948">
        <v>0</v>
      </c>
      <c r="J948">
        <v>0</v>
      </c>
      <c r="K948">
        <v>0.24</v>
      </c>
      <c r="L948">
        <v>0.7</v>
      </c>
      <c r="M948" t="s">
        <v>1942</v>
      </c>
    </row>
    <row r="949" spans="1:13">
      <c r="A949" t="s">
        <v>1937</v>
      </c>
      <c r="B949" t="s">
        <v>2770</v>
      </c>
      <c r="C949" t="s">
        <v>3708</v>
      </c>
      <c r="D949" t="s">
        <v>1940</v>
      </c>
      <c r="E949" t="s">
        <v>3709</v>
      </c>
      <c r="F949">
        <v>2019</v>
      </c>
      <c r="G949">
        <v>0</v>
      </c>
      <c r="H949">
        <v>0</v>
      </c>
      <c r="I949">
        <v>0</v>
      </c>
      <c r="J949">
        <v>0</v>
      </c>
      <c r="K949">
        <v>0.24</v>
      </c>
      <c r="L949">
        <v>0.7</v>
      </c>
      <c r="M949" t="s">
        <v>1942</v>
      </c>
    </row>
    <row r="950" spans="1:13">
      <c r="A950" t="s">
        <v>1937</v>
      </c>
      <c r="B950" t="s">
        <v>2770</v>
      </c>
      <c r="C950" t="s">
        <v>3710</v>
      </c>
      <c r="D950" t="s">
        <v>1940</v>
      </c>
      <c r="E950" t="s">
        <v>3711</v>
      </c>
      <c r="F950">
        <v>2019</v>
      </c>
      <c r="G950">
        <v>0</v>
      </c>
      <c r="H950">
        <v>0</v>
      </c>
      <c r="I950">
        <v>0</v>
      </c>
      <c r="J950">
        <v>0</v>
      </c>
      <c r="K950">
        <v>0.24</v>
      </c>
      <c r="L950">
        <v>0.7</v>
      </c>
      <c r="M950" t="s">
        <v>1942</v>
      </c>
    </row>
    <row r="951" spans="1:13">
      <c r="A951" t="s">
        <v>1937</v>
      </c>
      <c r="B951" t="s">
        <v>2770</v>
      </c>
      <c r="C951" t="s">
        <v>3712</v>
      </c>
      <c r="D951" t="s">
        <v>1940</v>
      </c>
      <c r="E951" t="s">
        <v>3713</v>
      </c>
      <c r="F951">
        <v>2019</v>
      </c>
      <c r="G951">
        <v>0</v>
      </c>
      <c r="H951">
        <v>0</v>
      </c>
      <c r="I951">
        <v>0</v>
      </c>
      <c r="J951">
        <v>0</v>
      </c>
      <c r="K951">
        <v>0.28000000000000003</v>
      </c>
      <c r="L951">
        <v>0.6</v>
      </c>
      <c r="M951" t="s">
        <v>1942</v>
      </c>
    </row>
    <row r="952" spans="1:13">
      <c r="A952" t="s">
        <v>1937</v>
      </c>
      <c r="B952" t="s">
        <v>2770</v>
      </c>
      <c r="C952" t="s">
        <v>3714</v>
      </c>
      <c r="D952" t="s">
        <v>1940</v>
      </c>
      <c r="E952" t="s">
        <v>3715</v>
      </c>
      <c r="F952">
        <v>2019</v>
      </c>
      <c r="G952">
        <v>0</v>
      </c>
      <c r="H952">
        <v>0</v>
      </c>
      <c r="I952">
        <v>0</v>
      </c>
      <c r="J952">
        <v>0</v>
      </c>
      <c r="K952">
        <v>0.28000000000000003</v>
      </c>
      <c r="L952">
        <v>0.6</v>
      </c>
      <c r="M952" t="s">
        <v>1942</v>
      </c>
    </row>
    <row r="953" spans="1:13">
      <c r="A953" t="s">
        <v>1937</v>
      </c>
      <c r="B953" t="s">
        <v>2770</v>
      </c>
      <c r="C953" t="s">
        <v>3716</v>
      </c>
      <c r="D953" t="s">
        <v>1940</v>
      </c>
      <c r="E953" t="s">
        <v>3717</v>
      </c>
      <c r="F953">
        <v>2019</v>
      </c>
      <c r="G953">
        <v>0</v>
      </c>
      <c r="H953">
        <v>0</v>
      </c>
      <c r="I953">
        <v>0</v>
      </c>
      <c r="J953">
        <v>0</v>
      </c>
      <c r="K953">
        <v>0.28000000000000003</v>
      </c>
      <c r="L953">
        <v>0.6</v>
      </c>
      <c r="M953" t="s">
        <v>1942</v>
      </c>
    </row>
    <row r="954" spans="1:13">
      <c r="A954" t="s">
        <v>1937</v>
      </c>
      <c r="B954" t="s">
        <v>2770</v>
      </c>
      <c r="C954" t="s">
        <v>3718</v>
      </c>
      <c r="D954" t="s">
        <v>1940</v>
      </c>
      <c r="E954" t="s">
        <v>5056</v>
      </c>
      <c r="F954">
        <v>2019</v>
      </c>
      <c r="G954">
        <v>0</v>
      </c>
      <c r="H954">
        <v>0</v>
      </c>
      <c r="I954">
        <v>0</v>
      </c>
      <c r="J954">
        <v>0</v>
      </c>
      <c r="K954">
        <v>0.24</v>
      </c>
      <c r="L954">
        <v>0.7</v>
      </c>
      <c r="M954" t="s">
        <v>1942</v>
      </c>
    </row>
    <row r="955" spans="1:13">
      <c r="A955" t="s">
        <v>1937</v>
      </c>
      <c r="B955" t="s">
        <v>2770</v>
      </c>
      <c r="C955" t="s">
        <v>3719</v>
      </c>
      <c r="D955" t="s">
        <v>1940</v>
      </c>
      <c r="E955" t="s">
        <v>3720</v>
      </c>
      <c r="F955">
        <v>2019</v>
      </c>
      <c r="G955">
        <v>0</v>
      </c>
      <c r="H955">
        <v>0</v>
      </c>
      <c r="I955">
        <v>0</v>
      </c>
      <c r="J955">
        <v>0</v>
      </c>
      <c r="K955">
        <v>0.24</v>
      </c>
      <c r="L955">
        <v>0.7</v>
      </c>
      <c r="M955" t="s">
        <v>1942</v>
      </c>
    </row>
    <row r="956" spans="1:13">
      <c r="A956" t="s">
        <v>1937</v>
      </c>
      <c r="B956" t="s">
        <v>2770</v>
      </c>
      <c r="C956" t="s">
        <v>3721</v>
      </c>
      <c r="D956" t="s">
        <v>1940</v>
      </c>
      <c r="E956" t="s">
        <v>3722</v>
      </c>
      <c r="F956">
        <v>2019</v>
      </c>
      <c r="G956">
        <v>0</v>
      </c>
      <c r="H956">
        <v>0</v>
      </c>
      <c r="I956">
        <v>0</v>
      </c>
      <c r="J956">
        <v>0</v>
      </c>
      <c r="K956">
        <v>0.24</v>
      </c>
      <c r="L956">
        <v>0.7</v>
      </c>
      <c r="M956" t="s">
        <v>1942</v>
      </c>
    </row>
    <row r="957" spans="1:13">
      <c r="A957" t="s">
        <v>1937</v>
      </c>
      <c r="B957" t="s">
        <v>2770</v>
      </c>
      <c r="C957" t="s">
        <v>3723</v>
      </c>
      <c r="D957" t="s">
        <v>1940</v>
      </c>
      <c r="E957" t="s">
        <v>3724</v>
      </c>
      <c r="F957">
        <v>2019</v>
      </c>
      <c r="G957">
        <v>0</v>
      </c>
      <c r="H957">
        <v>0</v>
      </c>
      <c r="I957">
        <v>0</v>
      </c>
      <c r="J957">
        <v>0</v>
      </c>
      <c r="K957">
        <v>0.24</v>
      </c>
      <c r="L957">
        <v>0.7</v>
      </c>
      <c r="M957" t="s">
        <v>1942</v>
      </c>
    </row>
    <row r="958" spans="1:13">
      <c r="A958" t="s">
        <v>1937</v>
      </c>
      <c r="B958" t="s">
        <v>2770</v>
      </c>
      <c r="C958" t="s">
        <v>3725</v>
      </c>
      <c r="D958" t="s">
        <v>1940</v>
      </c>
      <c r="E958" t="s">
        <v>3726</v>
      </c>
      <c r="F958">
        <v>2019</v>
      </c>
      <c r="G958">
        <v>0</v>
      </c>
      <c r="H958">
        <v>0</v>
      </c>
      <c r="I958">
        <v>0</v>
      </c>
      <c r="J958">
        <v>0</v>
      </c>
      <c r="K958">
        <v>0.24</v>
      </c>
      <c r="L958">
        <v>0.7</v>
      </c>
      <c r="M958" t="s">
        <v>1942</v>
      </c>
    </row>
    <row r="959" spans="1:13">
      <c r="A959" t="s">
        <v>1937</v>
      </c>
      <c r="B959" t="s">
        <v>2770</v>
      </c>
      <c r="C959" t="s">
        <v>3727</v>
      </c>
      <c r="D959" t="s">
        <v>1940</v>
      </c>
      <c r="E959" t="s">
        <v>3728</v>
      </c>
      <c r="F959">
        <v>2019</v>
      </c>
      <c r="G959">
        <v>0</v>
      </c>
      <c r="H959">
        <v>0</v>
      </c>
      <c r="I959">
        <v>0</v>
      </c>
      <c r="J959">
        <v>0</v>
      </c>
      <c r="K959">
        <v>0.24</v>
      </c>
      <c r="L959">
        <v>0.7</v>
      </c>
      <c r="M959" t="s">
        <v>1942</v>
      </c>
    </row>
    <row r="960" spans="1:13">
      <c r="A960" t="s">
        <v>1937</v>
      </c>
      <c r="B960" t="s">
        <v>2770</v>
      </c>
      <c r="C960" t="s">
        <v>3729</v>
      </c>
      <c r="D960" t="s">
        <v>1940</v>
      </c>
      <c r="E960" t="s">
        <v>5057</v>
      </c>
      <c r="F960">
        <v>2019</v>
      </c>
      <c r="G960">
        <v>0</v>
      </c>
      <c r="H960">
        <v>0</v>
      </c>
      <c r="I960">
        <v>0</v>
      </c>
      <c r="J960">
        <v>0</v>
      </c>
      <c r="K960">
        <v>0.24</v>
      </c>
      <c r="L960">
        <v>0.7</v>
      </c>
      <c r="M960" t="s">
        <v>1942</v>
      </c>
    </row>
    <row r="961" spans="1:13">
      <c r="A961" t="s">
        <v>1937</v>
      </c>
      <c r="B961" t="s">
        <v>2770</v>
      </c>
      <c r="C961" t="s">
        <v>3730</v>
      </c>
      <c r="D961" t="s">
        <v>1940</v>
      </c>
      <c r="E961" t="s">
        <v>5058</v>
      </c>
      <c r="F961">
        <v>2019</v>
      </c>
      <c r="G961">
        <v>0</v>
      </c>
      <c r="H961">
        <v>0</v>
      </c>
      <c r="I961">
        <v>0</v>
      </c>
      <c r="J961">
        <v>0</v>
      </c>
      <c r="K961">
        <v>0.24</v>
      </c>
      <c r="L961">
        <v>0.7</v>
      </c>
      <c r="M961" t="s">
        <v>1942</v>
      </c>
    </row>
    <row r="962" spans="1:13">
      <c r="A962" t="s">
        <v>1937</v>
      </c>
      <c r="B962" t="s">
        <v>2770</v>
      </c>
      <c r="C962" t="s">
        <v>3731</v>
      </c>
      <c r="D962" t="s">
        <v>1940</v>
      </c>
      <c r="E962" t="s">
        <v>3732</v>
      </c>
      <c r="F962">
        <v>2019</v>
      </c>
      <c r="G962">
        <v>0</v>
      </c>
      <c r="H962">
        <v>0</v>
      </c>
      <c r="I962">
        <v>0</v>
      </c>
      <c r="J962">
        <v>0</v>
      </c>
      <c r="K962">
        <v>0.24</v>
      </c>
      <c r="L962">
        <v>0.7</v>
      </c>
      <c r="M962" t="s">
        <v>1942</v>
      </c>
    </row>
    <row r="963" spans="1:13">
      <c r="A963" t="s">
        <v>1937</v>
      </c>
      <c r="B963" t="s">
        <v>2770</v>
      </c>
      <c r="C963" t="s">
        <v>3733</v>
      </c>
      <c r="D963" t="s">
        <v>1940</v>
      </c>
      <c r="E963" t="s">
        <v>3734</v>
      </c>
      <c r="F963">
        <v>2019</v>
      </c>
      <c r="G963">
        <v>0</v>
      </c>
      <c r="H963">
        <v>0</v>
      </c>
      <c r="I963">
        <v>0</v>
      </c>
      <c r="J963">
        <v>0</v>
      </c>
      <c r="K963">
        <v>0.24</v>
      </c>
      <c r="L963">
        <v>0.7</v>
      </c>
      <c r="M963" t="s">
        <v>1942</v>
      </c>
    </row>
    <row r="964" spans="1:13">
      <c r="A964" t="s">
        <v>1937</v>
      </c>
      <c r="B964" t="s">
        <v>2770</v>
      </c>
      <c r="C964" t="s">
        <v>3735</v>
      </c>
      <c r="D964" t="s">
        <v>1940</v>
      </c>
      <c r="E964" t="s">
        <v>3736</v>
      </c>
      <c r="F964">
        <v>2019</v>
      </c>
      <c r="G964">
        <v>0</v>
      </c>
      <c r="H964">
        <v>0</v>
      </c>
      <c r="I964">
        <v>0</v>
      </c>
      <c r="J964">
        <v>0</v>
      </c>
      <c r="K964">
        <v>0.24</v>
      </c>
      <c r="L964">
        <v>0.7</v>
      </c>
      <c r="M964" t="s">
        <v>1942</v>
      </c>
    </row>
    <row r="965" spans="1:13">
      <c r="A965" t="s">
        <v>1937</v>
      </c>
      <c r="B965" t="s">
        <v>2770</v>
      </c>
      <c r="C965" t="s">
        <v>3737</v>
      </c>
      <c r="D965" t="s">
        <v>1940</v>
      </c>
      <c r="E965" t="s">
        <v>3738</v>
      </c>
      <c r="F965">
        <v>2019</v>
      </c>
      <c r="G965">
        <v>0</v>
      </c>
      <c r="H965">
        <v>0</v>
      </c>
      <c r="I965">
        <v>0</v>
      </c>
      <c r="J965">
        <v>0</v>
      </c>
      <c r="K965">
        <v>0.41</v>
      </c>
      <c r="L965">
        <v>0.8</v>
      </c>
      <c r="M965" t="s">
        <v>1942</v>
      </c>
    </row>
    <row r="966" spans="1:13">
      <c r="A966" t="s">
        <v>1937</v>
      </c>
      <c r="B966" t="s">
        <v>2770</v>
      </c>
      <c r="C966" t="s">
        <v>3739</v>
      </c>
      <c r="D966" t="s">
        <v>1940</v>
      </c>
      <c r="E966" t="s">
        <v>3740</v>
      </c>
      <c r="F966">
        <v>2019</v>
      </c>
      <c r="G966">
        <v>0</v>
      </c>
      <c r="H966">
        <v>0</v>
      </c>
      <c r="I966">
        <v>0</v>
      </c>
      <c r="J966">
        <v>0</v>
      </c>
      <c r="K966">
        <v>0.41</v>
      </c>
      <c r="L966">
        <v>0.8</v>
      </c>
      <c r="M966" t="s">
        <v>1942</v>
      </c>
    </row>
    <row r="967" spans="1:13">
      <c r="A967" t="s">
        <v>1937</v>
      </c>
      <c r="B967" t="s">
        <v>2770</v>
      </c>
      <c r="C967" t="s">
        <v>3741</v>
      </c>
      <c r="D967" t="s">
        <v>1940</v>
      </c>
      <c r="E967" t="s">
        <v>3742</v>
      </c>
      <c r="F967">
        <v>2019</v>
      </c>
      <c r="G967">
        <v>0</v>
      </c>
      <c r="H967">
        <v>0</v>
      </c>
      <c r="I967">
        <v>0</v>
      </c>
      <c r="J967">
        <v>0</v>
      </c>
      <c r="K967">
        <v>0.41</v>
      </c>
      <c r="L967">
        <v>0.8</v>
      </c>
      <c r="M967" t="s">
        <v>1942</v>
      </c>
    </row>
    <row r="968" spans="1:13">
      <c r="A968" t="s">
        <v>1937</v>
      </c>
      <c r="B968" t="s">
        <v>2770</v>
      </c>
      <c r="C968" t="s">
        <v>3743</v>
      </c>
      <c r="D968" t="s">
        <v>1940</v>
      </c>
      <c r="E968" t="s">
        <v>3744</v>
      </c>
      <c r="F968">
        <v>2019</v>
      </c>
      <c r="G968">
        <v>0</v>
      </c>
      <c r="H968">
        <v>0</v>
      </c>
      <c r="I968">
        <v>0</v>
      </c>
      <c r="J968">
        <v>0</v>
      </c>
      <c r="K968">
        <v>0.31</v>
      </c>
      <c r="L968">
        <v>0.6</v>
      </c>
      <c r="M968" t="s">
        <v>1942</v>
      </c>
    </row>
    <row r="969" spans="1:13">
      <c r="A969" t="s">
        <v>1937</v>
      </c>
      <c r="B969" t="s">
        <v>2770</v>
      </c>
      <c r="C969" t="s">
        <v>3745</v>
      </c>
      <c r="D969" t="s">
        <v>1940</v>
      </c>
      <c r="E969" t="s">
        <v>3746</v>
      </c>
      <c r="F969">
        <v>2019</v>
      </c>
      <c r="G969">
        <v>0</v>
      </c>
      <c r="H969">
        <v>0</v>
      </c>
      <c r="I969">
        <v>0</v>
      </c>
      <c r="J969">
        <v>0</v>
      </c>
      <c r="K969">
        <v>0.78</v>
      </c>
      <c r="L969">
        <v>0.3</v>
      </c>
      <c r="M969" t="s">
        <v>1942</v>
      </c>
    </row>
    <row r="970" spans="1:13">
      <c r="A970" t="s">
        <v>1937</v>
      </c>
      <c r="B970" t="s">
        <v>2784</v>
      </c>
      <c r="C970" t="s">
        <v>3747</v>
      </c>
      <c r="D970" t="s">
        <v>1940</v>
      </c>
      <c r="E970" t="s">
        <v>3748</v>
      </c>
      <c r="F970">
        <v>2019</v>
      </c>
      <c r="G970">
        <v>0</v>
      </c>
      <c r="H970">
        <v>0</v>
      </c>
      <c r="I970">
        <v>0</v>
      </c>
      <c r="J970">
        <v>0</v>
      </c>
      <c r="K970">
        <v>0.22</v>
      </c>
      <c r="L970">
        <v>0.7</v>
      </c>
      <c r="M970" t="s">
        <v>1942</v>
      </c>
    </row>
    <row r="971" spans="1:13">
      <c r="A971" t="s">
        <v>1937</v>
      </c>
      <c r="B971" t="s">
        <v>2784</v>
      </c>
      <c r="C971" t="s">
        <v>3749</v>
      </c>
      <c r="D971" t="s">
        <v>1940</v>
      </c>
      <c r="E971" t="s">
        <v>3750</v>
      </c>
      <c r="F971">
        <v>2019</v>
      </c>
      <c r="G971">
        <v>0</v>
      </c>
      <c r="H971">
        <v>0</v>
      </c>
      <c r="I971">
        <v>0</v>
      </c>
      <c r="J971">
        <v>0</v>
      </c>
      <c r="K971">
        <v>0.22</v>
      </c>
      <c r="L971">
        <v>0.7</v>
      </c>
      <c r="M971" t="s">
        <v>1942</v>
      </c>
    </row>
    <row r="972" spans="1:13">
      <c r="A972" t="s">
        <v>1937</v>
      </c>
      <c r="B972" t="s">
        <v>2784</v>
      </c>
      <c r="C972" t="s">
        <v>3751</v>
      </c>
      <c r="D972" t="s">
        <v>1940</v>
      </c>
      <c r="E972" t="s">
        <v>3752</v>
      </c>
      <c r="F972">
        <v>2019</v>
      </c>
      <c r="G972">
        <v>0</v>
      </c>
      <c r="H972">
        <v>0</v>
      </c>
      <c r="I972">
        <v>0</v>
      </c>
      <c r="J972">
        <v>0</v>
      </c>
      <c r="K972">
        <v>0.22</v>
      </c>
      <c r="L972">
        <v>0.7</v>
      </c>
      <c r="M972" t="s">
        <v>1942</v>
      </c>
    </row>
    <row r="973" spans="1:13">
      <c r="A973" t="s">
        <v>1937</v>
      </c>
      <c r="B973" t="s">
        <v>2784</v>
      </c>
      <c r="C973" t="s">
        <v>3753</v>
      </c>
      <c r="D973" t="s">
        <v>1940</v>
      </c>
      <c r="E973" t="s">
        <v>3754</v>
      </c>
      <c r="F973">
        <v>2019</v>
      </c>
      <c r="G973">
        <v>0</v>
      </c>
      <c r="H973">
        <v>0</v>
      </c>
      <c r="I973">
        <v>0</v>
      </c>
      <c r="J973">
        <v>0</v>
      </c>
      <c r="K973">
        <v>0.22</v>
      </c>
      <c r="L973">
        <v>0.7</v>
      </c>
      <c r="M973" t="s">
        <v>1942</v>
      </c>
    </row>
    <row r="974" spans="1:13">
      <c r="A974" t="s">
        <v>1937</v>
      </c>
      <c r="B974" t="s">
        <v>2784</v>
      </c>
      <c r="C974" t="s">
        <v>3755</v>
      </c>
      <c r="D974" t="s">
        <v>1940</v>
      </c>
      <c r="E974" t="s">
        <v>3756</v>
      </c>
      <c r="F974">
        <v>2019</v>
      </c>
      <c r="G974">
        <v>0</v>
      </c>
      <c r="H974">
        <v>0</v>
      </c>
      <c r="I974">
        <v>0</v>
      </c>
      <c r="J974">
        <v>0</v>
      </c>
      <c r="K974">
        <v>0.22</v>
      </c>
      <c r="L974">
        <v>0.7</v>
      </c>
      <c r="M974" t="s">
        <v>1942</v>
      </c>
    </row>
    <row r="975" spans="1:13">
      <c r="A975" t="s">
        <v>1937</v>
      </c>
      <c r="B975" t="s">
        <v>2784</v>
      </c>
      <c r="C975" t="s">
        <v>3757</v>
      </c>
      <c r="D975" t="s">
        <v>1940</v>
      </c>
      <c r="E975" t="s">
        <v>3758</v>
      </c>
      <c r="F975">
        <v>2019</v>
      </c>
      <c r="G975">
        <v>0</v>
      </c>
      <c r="H975">
        <v>0</v>
      </c>
      <c r="I975">
        <v>0</v>
      </c>
      <c r="J975">
        <v>0</v>
      </c>
      <c r="K975">
        <v>0.22</v>
      </c>
      <c r="L975">
        <v>0.7</v>
      </c>
      <c r="M975" t="s">
        <v>1942</v>
      </c>
    </row>
    <row r="976" spans="1:13">
      <c r="A976" t="s">
        <v>1937</v>
      </c>
      <c r="B976" t="s">
        <v>2784</v>
      </c>
      <c r="C976" t="s">
        <v>3759</v>
      </c>
      <c r="D976" t="s">
        <v>1940</v>
      </c>
      <c r="E976" t="s">
        <v>3760</v>
      </c>
      <c r="F976">
        <v>2019</v>
      </c>
      <c r="G976">
        <v>0</v>
      </c>
      <c r="H976">
        <v>0</v>
      </c>
      <c r="I976">
        <v>0</v>
      </c>
      <c r="J976">
        <v>0</v>
      </c>
      <c r="K976">
        <v>0.22</v>
      </c>
      <c r="L976">
        <v>0.7</v>
      </c>
      <c r="M976" t="s">
        <v>1942</v>
      </c>
    </row>
    <row r="977" spans="1:13">
      <c r="A977" t="s">
        <v>1937</v>
      </c>
      <c r="B977" t="s">
        <v>2271</v>
      </c>
      <c r="C977" t="s">
        <v>3761</v>
      </c>
      <c r="D977" t="s">
        <v>1940</v>
      </c>
      <c r="E977" t="s">
        <v>3762</v>
      </c>
      <c r="F977">
        <v>2019</v>
      </c>
      <c r="G977">
        <v>0</v>
      </c>
      <c r="H977">
        <v>0</v>
      </c>
      <c r="I977">
        <v>0</v>
      </c>
      <c r="J977">
        <v>0</v>
      </c>
      <c r="K977">
        <v>0.23</v>
      </c>
      <c r="L977">
        <v>0.1</v>
      </c>
      <c r="M977" t="s">
        <v>1942</v>
      </c>
    </row>
    <row r="978" spans="1:13">
      <c r="A978" t="s">
        <v>1937</v>
      </c>
      <c r="B978" t="s">
        <v>2271</v>
      </c>
      <c r="C978" t="s">
        <v>3763</v>
      </c>
      <c r="D978" t="s">
        <v>1940</v>
      </c>
      <c r="E978" t="s">
        <v>3764</v>
      </c>
      <c r="F978">
        <v>2019</v>
      </c>
      <c r="G978">
        <v>0</v>
      </c>
      <c r="H978">
        <v>0</v>
      </c>
      <c r="I978">
        <v>0</v>
      </c>
      <c r="J978">
        <v>0</v>
      </c>
      <c r="K978">
        <v>0.23</v>
      </c>
      <c r="L978">
        <v>0.1</v>
      </c>
      <c r="M978" t="s">
        <v>1942</v>
      </c>
    </row>
    <row r="979" spans="1:13">
      <c r="A979" t="s">
        <v>1937</v>
      </c>
      <c r="B979" t="s">
        <v>2271</v>
      </c>
      <c r="C979" t="s">
        <v>3765</v>
      </c>
      <c r="D979" t="s">
        <v>1940</v>
      </c>
      <c r="E979" t="s">
        <v>3766</v>
      </c>
      <c r="F979">
        <v>2019</v>
      </c>
      <c r="G979">
        <v>0</v>
      </c>
      <c r="H979">
        <v>0</v>
      </c>
      <c r="I979">
        <v>0</v>
      </c>
      <c r="J979">
        <v>0</v>
      </c>
      <c r="K979">
        <v>0.2</v>
      </c>
      <c r="L979">
        <v>0.1</v>
      </c>
      <c r="M979" t="s">
        <v>1942</v>
      </c>
    </row>
    <row r="980" spans="1:13">
      <c r="A980" t="s">
        <v>1937</v>
      </c>
      <c r="B980" t="s">
        <v>2724</v>
      </c>
      <c r="C980" t="s">
        <v>3767</v>
      </c>
      <c r="D980" t="s">
        <v>1940</v>
      </c>
      <c r="E980" t="s">
        <v>3768</v>
      </c>
      <c r="F980">
        <v>2019</v>
      </c>
      <c r="G980">
        <v>0</v>
      </c>
      <c r="H980">
        <v>0</v>
      </c>
      <c r="I980">
        <v>0</v>
      </c>
      <c r="J980">
        <v>0</v>
      </c>
      <c r="K980">
        <v>1.7</v>
      </c>
      <c r="L980">
        <v>0.4</v>
      </c>
      <c r="M980" t="s">
        <v>1942</v>
      </c>
    </row>
    <row r="981" spans="1:13">
      <c r="A981" t="s">
        <v>1937</v>
      </c>
      <c r="B981" t="s">
        <v>2724</v>
      </c>
      <c r="C981" t="s">
        <v>3769</v>
      </c>
      <c r="D981" t="s">
        <v>1940</v>
      </c>
      <c r="E981" t="s">
        <v>3770</v>
      </c>
      <c r="F981">
        <v>2019</v>
      </c>
      <c r="G981">
        <v>0</v>
      </c>
      <c r="H981">
        <v>0</v>
      </c>
      <c r="I981">
        <v>0</v>
      </c>
      <c r="J981">
        <v>0</v>
      </c>
      <c r="K981">
        <v>1.7</v>
      </c>
      <c r="L981">
        <v>0.4</v>
      </c>
      <c r="M981" t="s">
        <v>1942</v>
      </c>
    </row>
    <row r="982" spans="1:13">
      <c r="A982" t="s">
        <v>1937</v>
      </c>
      <c r="B982" t="s">
        <v>2724</v>
      </c>
      <c r="C982" t="s">
        <v>3771</v>
      </c>
      <c r="D982" t="s">
        <v>1940</v>
      </c>
      <c r="E982" t="s">
        <v>3772</v>
      </c>
      <c r="F982">
        <v>2019</v>
      </c>
      <c r="G982">
        <v>0</v>
      </c>
      <c r="H982">
        <v>0</v>
      </c>
      <c r="I982">
        <v>0</v>
      </c>
      <c r="J982">
        <v>0</v>
      </c>
      <c r="K982">
        <v>1.7</v>
      </c>
      <c r="L982">
        <v>0.4</v>
      </c>
      <c r="M982" t="s">
        <v>1942</v>
      </c>
    </row>
    <row r="983" spans="1:13">
      <c r="A983" t="s">
        <v>1937</v>
      </c>
      <c r="B983" t="s">
        <v>2724</v>
      </c>
      <c r="C983" t="s">
        <v>3773</v>
      </c>
      <c r="D983" t="s">
        <v>1940</v>
      </c>
      <c r="E983" t="s">
        <v>3774</v>
      </c>
      <c r="F983">
        <v>2019</v>
      </c>
      <c r="G983">
        <v>0</v>
      </c>
      <c r="H983">
        <v>0</v>
      </c>
      <c r="I983">
        <v>0</v>
      </c>
      <c r="J983">
        <v>0</v>
      </c>
      <c r="K983">
        <v>1.7</v>
      </c>
      <c r="L983">
        <v>0.4</v>
      </c>
      <c r="M983" t="s">
        <v>1942</v>
      </c>
    </row>
    <row r="984" spans="1:13">
      <c r="A984" t="s">
        <v>1937</v>
      </c>
      <c r="B984" t="s">
        <v>2724</v>
      </c>
      <c r="C984" t="s">
        <v>3775</v>
      </c>
      <c r="D984" t="s">
        <v>1940</v>
      </c>
      <c r="E984" t="s">
        <v>3776</v>
      </c>
      <c r="F984">
        <v>2019</v>
      </c>
      <c r="G984">
        <v>0</v>
      </c>
      <c r="H984">
        <v>0</v>
      </c>
      <c r="I984">
        <v>0</v>
      </c>
      <c r="J984">
        <v>0</v>
      </c>
      <c r="K984">
        <v>1.7</v>
      </c>
      <c r="L984">
        <v>0.4</v>
      </c>
      <c r="M984" t="s">
        <v>1942</v>
      </c>
    </row>
    <row r="985" spans="1:13">
      <c r="A985" t="s">
        <v>1937</v>
      </c>
      <c r="B985" t="s">
        <v>2724</v>
      </c>
      <c r="C985" t="s">
        <v>3777</v>
      </c>
      <c r="D985" t="s">
        <v>1940</v>
      </c>
      <c r="E985" t="s">
        <v>3778</v>
      </c>
      <c r="F985">
        <v>2019</v>
      </c>
      <c r="G985">
        <v>0</v>
      </c>
      <c r="H985">
        <v>0</v>
      </c>
      <c r="I985">
        <v>0</v>
      </c>
      <c r="J985">
        <v>0</v>
      </c>
      <c r="K985">
        <v>0.61</v>
      </c>
      <c r="L985">
        <v>0.5</v>
      </c>
      <c r="M985" t="s">
        <v>1942</v>
      </c>
    </row>
    <row r="986" spans="1:13">
      <c r="A986" t="s">
        <v>1937</v>
      </c>
      <c r="B986" t="s">
        <v>2724</v>
      </c>
      <c r="C986" t="s">
        <v>3779</v>
      </c>
      <c r="D986" t="s">
        <v>1940</v>
      </c>
      <c r="E986" t="s">
        <v>3780</v>
      </c>
      <c r="F986">
        <v>2019</v>
      </c>
      <c r="G986">
        <v>0</v>
      </c>
      <c r="H986">
        <v>0</v>
      </c>
      <c r="I986">
        <v>0</v>
      </c>
      <c r="J986">
        <v>0</v>
      </c>
      <c r="K986">
        <v>1.3</v>
      </c>
      <c r="L986">
        <v>0.2</v>
      </c>
      <c r="M986" t="s">
        <v>1942</v>
      </c>
    </row>
    <row r="987" spans="1:13">
      <c r="A987" t="s">
        <v>1937</v>
      </c>
      <c r="B987" t="s">
        <v>2724</v>
      </c>
      <c r="C987" t="s">
        <v>3781</v>
      </c>
      <c r="D987" t="s">
        <v>1940</v>
      </c>
      <c r="E987" t="s">
        <v>3782</v>
      </c>
      <c r="F987">
        <v>2019</v>
      </c>
      <c r="G987">
        <v>0</v>
      </c>
      <c r="H987">
        <v>0</v>
      </c>
      <c r="I987">
        <v>0</v>
      </c>
      <c r="J987">
        <v>0</v>
      </c>
      <c r="K987">
        <v>0.89</v>
      </c>
      <c r="L987">
        <v>0.8</v>
      </c>
      <c r="M987" t="s">
        <v>1942</v>
      </c>
    </row>
    <row r="988" spans="1:13">
      <c r="A988" t="s">
        <v>1937</v>
      </c>
      <c r="B988" t="s">
        <v>2724</v>
      </c>
      <c r="C988" t="s">
        <v>3783</v>
      </c>
      <c r="D988" t="s">
        <v>1940</v>
      </c>
      <c r="E988" t="s">
        <v>3784</v>
      </c>
      <c r="F988">
        <v>2019</v>
      </c>
      <c r="G988">
        <v>0</v>
      </c>
      <c r="H988">
        <v>0</v>
      </c>
      <c r="I988">
        <v>0</v>
      </c>
      <c r="J988">
        <v>0</v>
      </c>
      <c r="K988">
        <v>0.89</v>
      </c>
      <c r="L988">
        <v>0.8</v>
      </c>
      <c r="M988" t="s">
        <v>1942</v>
      </c>
    </row>
    <row r="989" spans="1:13">
      <c r="A989" t="s">
        <v>1937</v>
      </c>
      <c r="B989" t="s">
        <v>2724</v>
      </c>
      <c r="C989" t="s">
        <v>3785</v>
      </c>
      <c r="D989" t="s">
        <v>1940</v>
      </c>
      <c r="E989" t="s">
        <v>3786</v>
      </c>
      <c r="F989">
        <v>2019</v>
      </c>
      <c r="G989">
        <v>0</v>
      </c>
      <c r="H989">
        <v>0</v>
      </c>
      <c r="I989">
        <v>0</v>
      </c>
      <c r="J989">
        <v>0</v>
      </c>
      <c r="K989">
        <v>0.89</v>
      </c>
      <c r="L989">
        <v>0.8</v>
      </c>
      <c r="M989" t="s">
        <v>1942</v>
      </c>
    </row>
    <row r="990" spans="1:13">
      <c r="A990" t="s">
        <v>1937</v>
      </c>
      <c r="B990" t="s">
        <v>2724</v>
      </c>
      <c r="C990" t="s">
        <v>3787</v>
      </c>
      <c r="D990" t="s">
        <v>1940</v>
      </c>
      <c r="E990" t="s">
        <v>3788</v>
      </c>
      <c r="F990">
        <v>2019</v>
      </c>
      <c r="G990">
        <v>0</v>
      </c>
      <c r="H990">
        <v>0</v>
      </c>
      <c r="I990">
        <v>0</v>
      </c>
      <c r="J990">
        <v>0</v>
      </c>
      <c r="K990">
        <v>0.89</v>
      </c>
      <c r="L990">
        <v>0.8</v>
      </c>
      <c r="M990" t="s">
        <v>1942</v>
      </c>
    </row>
    <row r="991" spans="1:13">
      <c r="A991" t="s">
        <v>1937</v>
      </c>
      <c r="B991" t="s">
        <v>2724</v>
      </c>
      <c r="C991" t="s">
        <v>3789</v>
      </c>
      <c r="D991" t="s">
        <v>1940</v>
      </c>
      <c r="E991" t="s">
        <v>3790</v>
      </c>
      <c r="F991">
        <v>2019</v>
      </c>
      <c r="G991">
        <v>0</v>
      </c>
      <c r="H991">
        <v>0</v>
      </c>
      <c r="I991">
        <v>0</v>
      </c>
      <c r="J991">
        <v>0</v>
      </c>
      <c r="K991">
        <v>0.89</v>
      </c>
      <c r="L991">
        <v>0.8</v>
      </c>
      <c r="M991" t="s">
        <v>1942</v>
      </c>
    </row>
    <row r="992" spans="1:13">
      <c r="A992" t="s">
        <v>1937</v>
      </c>
      <c r="B992" t="s">
        <v>2724</v>
      </c>
      <c r="C992" t="s">
        <v>3791</v>
      </c>
      <c r="D992" t="s">
        <v>1940</v>
      </c>
      <c r="E992" t="s">
        <v>3792</v>
      </c>
      <c r="F992">
        <v>2019</v>
      </c>
      <c r="G992">
        <v>0</v>
      </c>
      <c r="H992">
        <v>0</v>
      </c>
      <c r="I992">
        <v>0</v>
      </c>
      <c r="J992">
        <v>0</v>
      </c>
      <c r="K992">
        <v>0.38</v>
      </c>
      <c r="L992">
        <v>0.5</v>
      </c>
      <c r="M992" t="s">
        <v>1942</v>
      </c>
    </row>
    <row r="993" spans="1:13">
      <c r="A993" t="s">
        <v>1937</v>
      </c>
      <c r="B993" t="s">
        <v>2724</v>
      </c>
      <c r="C993" t="s">
        <v>3793</v>
      </c>
      <c r="D993" t="s">
        <v>1940</v>
      </c>
      <c r="E993" t="s">
        <v>3794</v>
      </c>
      <c r="F993">
        <v>2019</v>
      </c>
      <c r="G993">
        <v>0</v>
      </c>
      <c r="H993">
        <v>0</v>
      </c>
      <c r="I993">
        <v>0</v>
      </c>
      <c r="J993">
        <v>0</v>
      </c>
      <c r="K993">
        <v>0.38</v>
      </c>
      <c r="L993">
        <v>0.5</v>
      </c>
      <c r="M993" t="s">
        <v>1942</v>
      </c>
    </row>
    <row r="994" spans="1:13">
      <c r="A994" t="s">
        <v>1937</v>
      </c>
      <c r="B994" t="s">
        <v>2724</v>
      </c>
      <c r="C994" t="s">
        <v>3795</v>
      </c>
      <c r="D994" t="s">
        <v>1940</v>
      </c>
      <c r="E994" t="s">
        <v>3796</v>
      </c>
      <c r="F994">
        <v>2019</v>
      </c>
      <c r="G994">
        <v>0</v>
      </c>
      <c r="H994">
        <v>0</v>
      </c>
      <c r="I994">
        <v>0</v>
      </c>
      <c r="J994">
        <v>0</v>
      </c>
      <c r="K994">
        <v>0.38</v>
      </c>
      <c r="L994">
        <v>0.5</v>
      </c>
      <c r="M994" t="s">
        <v>1942</v>
      </c>
    </row>
    <row r="995" spans="1:13">
      <c r="A995" t="s">
        <v>1937</v>
      </c>
      <c r="B995" t="s">
        <v>2724</v>
      </c>
      <c r="C995" t="s">
        <v>3797</v>
      </c>
      <c r="D995" t="s">
        <v>1940</v>
      </c>
      <c r="E995" t="s">
        <v>3798</v>
      </c>
      <c r="F995">
        <v>2019</v>
      </c>
      <c r="G995">
        <v>0</v>
      </c>
      <c r="H995">
        <v>0</v>
      </c>
      <c r="I995">
        <v>0</v>
      </c>
      <c r="J995">
        <v>0</v>
      </c>
      <c r="K995">
        <v>0.38</v>
      </c>
      <c r="L995">
        <v>0.5</v>
      </c>
      <c r="M995" t="s">
        <v>1942</v>
      </c>
    </row>
    <row r="996" spans="1:13">
      <c r="A996" t="s">
        <v>1937</v>
      </c>
      <c r="B996" t="s">
        <v>2770</v>
      </c>
      <c r="C996" t="s">
        <v>3799</v>
      </c>
      <c r="D996" t="s">
        <v>1940</v>
      </c>
      <c r="E996" t="s">
        <v>3800</v>
      </c>
      <c r="F996">
        <v>2019</v>
      </c>
      <c r="G996">
        <v>0</v>
      </c>
      <c r="H996">
        <v>0</v>
      </c>
      <c r="I996">
        <v>0</v>
      </c>
      <c r="J996">
        <v>0</v>
      </c>
      <c r="K996">
        <v>0.52</v>
      </c>
      <c r="L996">
        <v>0.5</v>
      </c>
      <c r="M996" t="s">
        <v>1942</v>
      </c>
    </row>
    <row r="997" spans="1:13">
      <c r="A997" t="s">
        <v>1937</v>
      </c>
      <c r="B997" t="s">
        <v>2770</v>
      </c>
      <c r="C997" t="s">
        <v>3801</v>
      </c>
      <c r="D997" t="s">
        <v>1940</v>
      </c>
      <c r="E997" t="s">
        <v>3802</v>
      </c>
      <c r="F997">
        <v>2019</v>
      </c>
      <c r="G997">
        <v>0</v>
      </c>
      <c r="H997">
        <v>0</v>
      </c>
      <c r="I997">
        <v>0</v>
      </c>
      <c r="J997">
        <v>0</v>
      </c>
      <c r="K997">
        <v>0.49</v>
      </c>
      <c r="L997">
        <v>0.4</v>
      </c>
      <c r="M997" t="s">
        <v>1942</v>
      </c>
    </row>
    <row r="998" spans="1:13">
      <c r="A998" t="s">
        <v>1937</v>
      </c>
      <c r="B998" t="s">
        <v>2770</v>
      </c>
      <c r="C998" t="s">
        <v>3803</v>
      </c>
      <c r="D998" t="s">
        <v>1940</v>
      </c>
      <c r="E998" t="s">
        <v>3804</v>
      </c>
      <c r="F998">
        <v>2019</v>
      </c>
      <c r="G998">
        <v>0</v>
      </c>
      <c r="H998">
        <v>0</v>
      </c>
      <c r="I998">
        <v>0</v>
      </c>
      <c r="J998">
        <v>0</v>
      </c>
      <c r="K998">
        <v>0.49</v>
      </c>
      <c r="L998">
        <v>0.4</v>
      </c>
      <c r="M998" t="s">
        <v>1942</v>
      </c>
    </row>
    <row r="999" spans="1:13">
      <c r="A999" t="s">
        <v>1937</v>
      </c>
      <c r="B999" t="s">
        <v>2770</v>
      </c>
      <c r="C999" t="s">
        <v>3805</v>
      </c>
      <c r="D999" t="s">
        <v>1940</v>
      </c>
      <c r="E999" t="s">
        <v>3806</v>
      </c>
      <c r="F999">
        <v>2019</v>
      </c>
      <c r="G999">
        <v>0</v>
      </c>
      <c r="H999">
        <v>0</v>
      </c>
      <c r="I999">
        <v>0</v>
      </c>
      <c r="J999">
        <v>0</v>
      </c>
      <c r="K999">
        <v>0.49</v>
      </c>
      <c r="L999">
        <v>0.4</v>
      </c>
      <c r="M999" t="s">
        <v>1942</v>
      </c>
    </row>
    <row r="1000" spans="1:13">
      <c r="A1000" t="s">
        <v>1937</v>
      </c>
      <c r="B1000" t="s">
        <v>2770</v>
      </c>
      <c r="C1000" t="s">
        <v>3807</v>
      </c>
      <c r="D1000" t="s">
        <v>1940</v>
      </c>
      <c r="E1000" t="s">
        <v>3808</v>
      </c>
      <c r="F1000">
        <v>2019</v>
      </c>
      <c r="G1000">
        <v>0</v>
      </c>
      <c r="H1000">
        <v>0</v>
      </c>
      <c r="I1000">
        <v>0</v>
      </c>
      <c r="J1000">
        <v>0</v>
      </c>
      <c r="K1000">
        <v>0.49</v>
      </c>
      <c r="L1000">
        <v>0.4</v>
      </c>
      <c r="M1000" t="s">
        <v>1942</v>
      </c>
    </row>
    <row r="1001" spans="1:13">
      <c r="A1001" t="s">
        <v>1937</v>
      </c>
      <c r="B1001" t="s">
        <v>2770</v>
      </c>
      <c r="C1001" t="s">
        <v>3809</v>
      </c>
      <c r="D1001" t="s">
        <v>1940</v>
      </c>
      <c r="E1001" t="s">
        <v>3810</v>
      </c>
      <c r="F1001">
        <v>2019</v>
      </c>
      <c r="G1001">
        <v>0</v>
      </c>
      <c r="H1001">
        <v>0</v>
      </c>
      <c r="I1001">
        <v>0</v>
      </c>
      <c r="J1001">
        <v>0</v>
      </c>
      <c r="K1001">
        <v>0.49</v>
      </c>
      <c r="L1001">
        <v>0.4</v>
      </c>
      <c r="M1001" t="s">
        <v>1942</v>
      </c>
    </row>
    <row r="1002" spans="1:13">
      <c r="A1002" t="s">
        <v>1937</v>
      </c>
      <c r="B1002" t="s">
        <v>2770</v>
      </c>
      <c r="C1002" t="s">
        <v>3811</v>
      </c>
      <c r="D1002" t="s">
        <v>1940</v>
      </c>
      <c r="E1002" t="s">
        <v>3812</v>
      </c>
      <c r="F1002">
        <v>2019</v>
      </c>
      <c r="G1002">
        <v>0</v>
      </c>
      <c r="H1002">
        <v>0</v>
      </c>
      <c r="I1002">
        <v>0</v>
      </c>
      <c r="J1002">
        <v>0</v>
      </c>
      <c r="K1002">
        <v>0.49</v>
      </c>
      <c r="L1002">
        <v>0.4</v>
      </c>
      <c r="M1002" t="s">
        <v>1942</v>
      </c>
    </row>
    <row r="1003" spans="1:13">
      <c r="A1003" t="s">
        <v>1937</v>
      </c>
      <c r="B1003" t="s">
        <v>2770</v>
      </c>
      <c r="C1003" t="s">
        <v>3813</v>
      </c>
      <c r="D1003" t="s">
        <v>1940</v>
      </c>
      <c r="E1003" t="s">
        <v>3814</v>
      </c>
      <c r="F1003">
        <v>2019</v>
      </c>
      <c r="G1003">
        <v>0</v>
      </c>
      <c r="H1003">
        <v>0</v>
      </c>
      <c r="I1003">
        <v>0</v>
      </c>
      <c r="J1003">
        <v>0</v>
      </c>
      <c r="K1003">
        <v>0.49</v>
      </c>
      <c r="L1003">
        <v>0.4</v>
      </c>
      <c r="M1003" t="s">
        <v>1942</v>
      </c>
    </row>
    <row r="1004" spans="1:13">
      <c r="A1004" t="s">
        <v>1937</v>
      </c>
      <c r="B1004" t="s">
        <v>2770</v>
      </c>
      <c r="C1004" t="s">
        <v>3815</v>
      </c>
      <c r="D1004" t="s">
        <v>1940</v>
      </c>
      <c r="E1004" t="s">
        <v>5059</v>
      </c>
      <c r="F1004">
        <v>2019</v>
      </c>
      <c r="G1004">
        <v>0</v>
      </c>
      <c r="H1004">
        <v>0</v>
      </c>
      <c r="I1004">
        <v>0</v>
      </c>
      <c r="J1004">
        <v>0</v>
      </c>
      <c r="K1004">
        <v>0.49</v>
      </c>
      <c r="L1004">
        <v>0.4</v>
      </c>
      <c r="M1004" t="s">
        <v>1942</v>
      </c>
    </row>
    <row r="1005" spans="1:13">
      <c r="A1005" t="s">
        <v>1937</v>
      </c>
      <c r="B1005" t="s">
        <v>2770</v>
      </c>
      <c r="C1005" t="s">
        <v>3816</v>
      </c>
      <c r="D1005" t="s">
        <v>1940</v>
      </c>
      <c r="E1005" t="s">
        <v>3817</v>
      </c>
      <c r="F1005">
        <v>2019</v>
      </c>
      <c r="G1005">
        <v>0</v>
      </c>
      <c r="H1005">
        <v>0</v>
      </c>
      <c r="I1005">
        <v>0</v>
      </c>
      <c r="J1005">
        <v>0</v>
      </c>
      <c r="K1005">
        <v>0.49</v>
      </c>
      <c r="L1005">
        <v>0.4</v>
      </c>
      <c r="M1005" t="s">
        <v>1942</v>
      </c>
    </row>
    <row r="1006" spans="1:13">
      <c r="A1006" t="s">
        <v>1937</v>
      </c>
      <c r="B1006" t="s">
        <v>2770</v>
      </c>
      <c r="C1006" t="s">
        <v>3818</v>
      </c>
      <c r="D1006" t="s">
        <v>1940</v>
      </c>
      <c r="E1006" t="s">
        <v>3819</v>
      </c>
      <c r="F1006">
        <v>2019</v>
      </c>
      <c r="G1006">
        <v>0</v>
      </c>
      <c r="H1006">
        <v>0</v>
      </c>
      <c r="I1006">
        <v>0</v>
      </c>
      <c r="J1006">
        <v>0</v>
      </c>
      <c r="K1006">
        <v>0.49</v>
      </c>
      <c r="L1006">
        <v>0.4</v>
      </c>
      <c r="M1006" t="s">
        <v>1942</v>
      </c>
    </row>
    <row r="1007" spans="1:13">
      <c r="A1007" t="s">
        <v>1937</v>
      </c>
      <c r="B1007" t="s">
        <v>2770</v>
      </c>
      <c r="C1007" t="s">
        <v>3820</v>
      </c>
      <c r="D1007" t="s">
        <v>1940</v>
      </c>
      <c r="E1007" t="s">
        <v>3821</v>
      </c>
      <c r="F1007">
        <v>2019</v>
      </c>
      <c r="G1007">
        <v>0</v>
      </c>
      <c r="H1007">
        <v>0</v>
      </c>
      <c r="I1007">
        <v>0</v>
      </c>
      <c r="J1007">
        <v>0</v>
      </c>
      <c r="K1007">
        <v>0.49</v>
      </c>
      <c r="L1007">
        <v>0.4</v>
      </c>
      <c r="M1007" t="s">
        <v>1942</v>
      </c>
    </row>
    <row r="1008" spans="1:13">
      <c r="A1008" t="s">
        <v>1937</v>
      </c>
      <c r="B1008" t="s">
        <v>2770</v>
      </c>
      <c r="C1008" t="s">
        <v>3822</v>
      </c>
      <c r="D1008" t="s">
        <v>1940</v>
      </c>
      <c r="E1008" t="s">
        <v>3823</v>
      </c>
      <c r="F1008">
        <v>2019</v>
      </c>
      <c r="G1008">
        <v>0</v>
      </c>
      <c r="H1008">
        <v>0</v>
      </c>
      <c r="I1008">
        <v>0</v>
      </c>
      <c r="J1008">
        <v>0</v>
      </c>
      <c r="K1008">
        <v>0.49</v>
      </c>
      <c r="L1008">
        <v>0.4</v>
      </c>
      <c r="M1008" t="s">
        <v>1942</v>
      </c>
    </row>
    <row r="1009" spans="1:13">
      <c r="A1009" t="s">
        <v>1937</v>
      </c>
      <c r="B1009" t="s">
        <v>2770</v>
      </c>
      <c r="C1009" t="s">
        <v>3824</v>
      </c>
      <c r="D1009" t="s">
        <v>1940</v>
      </c>
      <c r="E1009" t="s">
        <v>3825</v>
      </c>
      <c r="F1009">
        <v>2019</v>
      </c>
      <c r="G1009">
        <v>0</v>
      </c>
      <c r="H1009">
        <v>0</v>
      </c>
      <c r="I1009">
        <v>0</v>
      </c>
      <c r="J1009">
        <v>0</v>
      </c>
      <c r="K1009">
        <v>0.49</v>
      </c>
      <c r="L1009">
        <v>0.4</v>
      </c>
      <c r="M1009" t="s">
        <v>1942</v>
      </c>
    </row>
    <row r="1010" spans="1:13">
      <c r="A1010" t="s">
        <v>1937</v>
      </c>
      <c r="B1010" t="s">
        <v>2770</v>
      </c>
      <c r="C1010" t="s">
        <v>3826</v>
      </c>
      <c r="D1010" t="s">
        <v>1940</v>
      </c>
      <c r="E1010" t="s">
        <v>3827</v>
      </c>
      <c r="F1010">
        <v>2019</v>
      </c>
      <c r="G1010">
        <v>0</v>
      </c>
      <c r="H1010">
        <v>0</v>
      </c>
      <c r="I1010">
        <v>0</v>
      </c>
      <c r="J1010">
        <v>0</v>
      </c>
      <c r="K1010">
        <v>0.45</v>
      </c>
      <c r="L1010">
        <v>0.3</v>
      </c>
      <c r="M1010" t="s">
        <v>1942</v>
      </c>
    </row>
    <row r="1011" spans="1:13">
      <c r="A1011" t="s">
        <v>1937</v>
      </c>
      <c r="B1011" t="s">
        <v>2770</v>
      </c>
      <c r="C1011" t="s">
        <v>3828</v>
      </c>
      <c r="D1011" t="s">
        <v>1940</v>
      </c>
      <c r="E1011" t="s">
        <v>3829</v>
      </c>
      <c r="F1011">
        <v>2019</v>
      </c>
      <c r="G1011">
        <v>0</v>
      </c>
      <c r="H1011">
        <v>0</v>
      </c>
      <c r="I1011">
        <v>0</v>
      </c>
      <c r="J1011">
        <v>0</v>
      </c>
      <c r="K1011">
        <v>0.45</v>
      </c>
      <c r="L1011">
        <v>0.3</v>
      </c>
      <c r="M1011" t="s">
        <v>1942</v>
      </c>
    </row>
    <row r="1012" spans="1:13">
      <c r="A1012" t="s">
        <v>1937</v>
      </c>
      <c r="B1012" t="s">
        <v>2770</v>
      </c>
      <c r="C1012" t="s">
        <v>3830</v>
      </c>
      <c r="D1012" t="s">
        <v>1940</v>
      </c>
      <c r="E1012" t="s">
        <v>3831</v>
      </c>
      <c r="F1012">
        <v>2019</v>
      </c>
      <c r="G1012">
        <v>0</v>
      </c>
      <c r="H1012">
        <v>0</v>
      </c>
      <c r="I1012">
        <v>0</v>
      </c>
      <c r="J1012">
        <v>0</v>
      </c>
      <c r="K1012">
        <v>0.45</v>
      </c>
      <c r="L1012">
        <v>0.3</v>
      </c>
      <c r="M1012" t="s">
        <v>1942</v>
      </c>
    </row>
    <row r="1013" spans="1:13">
      <c r="A1013" t="s">
        <v>1937</v>
      </c>
      <c r="B1013" t="s">
        <v>2770</v>
      </c>
      <c r="C1013" t="s">
        <v>3832</v>
      </c>
      <c r="D1013" t="s">
        <v>1940</v>
      </c>
      <c r="E1013" t="s">
        <v>3833</v>
      </c>
      <c r="F1013">
        <v>2019</v>
      </c>
      <c r="G1013">
        <v>0</v>
      </c>
      <c r="H1013">
        <v>0</v>
      </c>
      <c r="I1013">
        <v>0</v>
      </c>
      <c r="J1013">
        <v>0</v>
      </c>
      <c r="K1013">
        <v>0.49</v>
      </c>
      <c r="L1013">
        <v>0.4</v>
      </c>
      <c r="M1013" t="s">
        <v>1942</v>
      </c>
    </row>
    <row r="1014" spans="1:13">
      <c r="A1014" t="s">
        <v>1937</v>
      </c>
      <c r="B1014" t="s">
        <v>2784</v>
      </c>
      <c r="C1014" t="s">
        <v>3834</v>
      </c>
      <c r="D1014" t="s">
        <v>1940</v>
      </c>
      <c r="E1014" t="s">
        <v>3835</v>
      </c>
      <c r="F1014">
        <v>2019</v>
      </c>
      <c r="G1014">
        <v>0</v>
      </c>
      <c r="H1014">
        <v>0</v>
      </c>
      <c r="I1014">
        <v>0</v>
      </c>
      <c r="J1014">
        <v>0</v>
      </c>
      <c r="K1014">
        <v>0.24</v>
      </c>
      <c r="L1014">
        <v>0.5</v>
      </c>
      <c r="M1014" t="s">
        <v>1942</v>
      </c>
    </row>
    <row r="1015" spans="1:13">
      <c r="A1015" t="s">
        <v>1937</v>
      </c>
      <c r="B1015" t="s">
        <v>2271</v>
      </c>
      <c r="C1015" t="s">
        <v>3836</v>
      </c>
      <c r="D1015" t="s">
        <v>1940</v>
      </c>
      <c r="E1015" t="s">
        <v>3837</v>
      </c>
      <c r="F1015">
        <v>2019</v>
      </c>
      <c r="G1015">
        <v>0</v>
      </c>
      <c r="H1015">
        <v>0</v>
      </c>
      <c r="I1015">
        <v>0</v>
      </c>
      <c r="J1015">
        <v>0</v>
      </c>
      <c r="K1015">
        <v>0.16</v>
      </c>
      <c r="L1015">
        <v>0.5</v>
      </c>
      <c r="M1015" t="s">
        <v>1942</v>
      </c>
    </row>
    <row r="1016" spans="1:13">
      <c r="A1016" t="s">
        <v>1937</v>
      </c>
      <c r="B1016" t="s">
        <v>2271</v>
      </c>
      <c r="C1016" t="s">
        <v>3838</v>
      </c>
      <c r="D1016" t="s">
        <v>1940</v>
      </c>
      <c r="E1016" t="s">
        <v>3839</v>
      </c>
      <c r="F1016">
        <v>2019</v>
      </c>
      <c r="G1016">
        <v>0</v>
      </c>
      <c r="H1016">
        <v>0</v>
      </c>
      <c r="I1016">
        <v>0</v>
      </c>
      <c r="J1016">
        <v>0</v>
      </c>
      <c r="K1016">
        <v>0.16</v>
      </c>
      <c r="L1016">
        <v>0.5</v>
      </c>
      <c r="M1016" t="s">
        <v>1942</v>
      </c>
    </row>
    <row r="1017" spans="1:13">
      <c r="A1017" t="s">
        <v>1937</v>
      </c>
      <c r="B1017" t="s">
        <v>2271</v>
      </c>
      <c r="C1017" t="s">
        <v>3840</v>
      </c>
      <c r="D1017" t="s">
        <v>1940</v>
      </c>
      <c r="E1017" t="s">
        <v>3841</v>
      </c>
      <c r="F1017">
        <v>2019</v>
      </c>
      <c r="G1017">
        <v>0</v>
      </c>
      <c r="H1017">
        <v>0</v>
      </c>
      <c r="I1017">
        <v>0</v>
      </c>
      <c r="J1017">
        <v>0</v>
      </c>
      <c r="K1017">
        <v>0.53</v>
      </c>
      <c r="L1017">
        <v>0.7</v>
      </c>
      <c r="M1017" t="s">
        <v>1942</v>
      </c>
    </row>
    <row r="1018" spans="1:13">
      <c r="A1018" t="s">
        <v>1937</v>
      </c>
      <c r="B1018" t="s">
        <v>2271</v>
      </c>
      <c r="C1018" t="s">
        <v>3842</v>
      </c>
      <c r="D1018" t="s">
        <v>1940</v>
      </c>
      <c r="E1018" t="s">
        <v>3843</v>
      </c>
      <c r="F1018">
        <v>2019</v>
      </c>
      <c r="G1018">
        <v>0</v>
      </c>
      <c r="H1018">
        <v>0</v>
      </c>
      <c r="I1018">
        <v>0</v>
      </c>
      <c r="J1018">
        <v>0</v>
      </c>
      <c r="K1018">
        <v>0.53</v>
      </c>
      <c r="L1018">
        <v>0.7</v>
      </c>
      <c r="M1018" t="s">
        <v>1942</v>
      </c>
    </row>
    <row r="1019" spans="1:13">
      <c r="A1019" t="s">
        <v>1937</v>
      </c>
      <c r="B1019" t="s">
        <v>2271</v>
      </c>
      <c r="C1019" t="s">
        <v>3844</v>
      </c>
      <c r="D1019" t="s">
        <v>1940</v>
      </c>
      <c r="E1019" t="s">
        <v>3845</v>
      </c>
      <c r="F1019">
        <v>2019</v>
      </c>
      <c r="G1019">
        <v>0</v>
      </c>
      <c r="H1019">
        <v>0</v>
      </c>
      <c r="I1019">
        <v>0</v>
      </c>
      <c r="J1019">
        <v>0</v>
      </c>
      <c r="K1019">
        <v>0.53</v>
      </c>
      <c r="L1019">
        <v>0.7</v>
      </c>
      <c r="M1019" t="s">
        <v>1942</v>
      </c>
    </row>
    <row r="1020" spans="1:13">
      <c r="A1020" t="s">
        <v>1937</v>
      </c>
      <c r="B1020" t="s">
        <v>2724</v>
      </c>
      <c r="C1020" t="s">
        <v>3846</v>
      </c>
      <c r="D1020" t="s">
        <v>1940</v>
      </c>
      <c r="E1020" t="s">
        <v>3847</v>
      </c>
      <c r="F1020">
        <v>2019</v>
      </c>
      <c r="G1020">
        <v>0</v>
      </c>
      <c r="H1020">
        <v>0</v>
      </c>
      <c r="I1020">
        <v>0</v>
      </c>
      <c r="J1020">
        <v>0</v>
      </c>
      <c r="K1020">
        <v>1.3</v>
      </c>
      <c r="L1020">
        <v>0.5</v>
      </c>
      <c r="M1020" t="s">
        <v>1942</v>
      </c>
    </row>
    <row r="1021" spans="1:13">
      <c r="A1021" t="s">
        <v>1937</v>
      </c>
      <c r="B1021" t="s">
        <v>2724</v>
      </c>
      <c r="C1021" t="s">
        <v>3848</v>
      </c>
      <c r="D1021" t="s">
        <v>1940</v>
      </c>
      <c r="E1021" t="s">
        <v>3849</v>
      </c>
      <c r="F1021">
        <v>2019</v>
      </c>
      <c r="G1021">
        <v>0</v>
      </c>
      <c r="H1021">
        <v>0</v>
      </c>
      <c r="I1021">
        <v>0</v>
      </c>
      <c r="J1021">
        <v>0</v>
      </c>
      <c r="K1021">
        <v>1.4</v>
      </c>
      <c r="L1021">
        <v>0.3</v>
      </c>
      <c r="M1021" t="s">
        <v>1942</v>
      </c>
    </row>
    <row r="1022" spans="1:13">
      <c r="A1022" t="s">
        <v>1937</v>
      </c>
      <c r="B1022" t="s">
        <v>2724</v>
      </c>
      <c r="C1022" t="s">
        <v>3850</v>
      </c>
      <c r="D1022" t="s">
        <v>1940</v>
      </c>
      <c r="E1022" t="s">
        <v>3851</v>
      </c>
      <c r="F1022">
        <v>2019</v>
      </c>
      <c r="G1022">
        <v>0</v>
      </c>
      <c r="H1022">
        <v>0</v>
      </c>
      <c r="I1022">
        <v>0</v>
      </c>
      <c r="J1022">
        <v>0</v>
      </c>
      <c r="K1022">
        <v>1.3</v>
      </c>
      <c r="L1022">
        <v>0.4</v>
      </c>
      <c r="M1022" t="s">
        <v>1942</v>
      </c>
    </row>
    <row r="1023" spans="1:13">
      <c r="A1023" t="s">
        <v>1937</v>
      </c>
      <c r="B1023" t="s">
        <v>2724</v>
      </c>
      <c r="C1023" t="s">
        <v>3852</v>
      </c>
      <c r="D1023" t="s">
        <v>1940</v>
      </c>
      <c r="E1023" t="s">
        <v>3853</v>
      </c>
      <c r="F1023">
        <v>2019</v>
      </c>
      <c r="G1023">
        <v>0</v>
      </c>
      <c r="H1023">
        <v>0</v>
      </c>
      <c r="I1023">
        <v>0</v>
      </c>
      <c r="J1023">
        <v>0</v>
      </c>
      <c r="K1023">
        <v>1.1000000000000001</v>
      </c>
      <c r="L1023">
        <v>0.5</v>
      </c>
      <c r="M1023" t="s">
        <v>1942</v>
      </c>
    </row>
    <row r="1024" spans="1:13">
      <c r="A1024" t="s">
        <v>1937</v>
      </c>
      <c r="B1024" t="s">
        <v>2724</v>
      </c>
      <c r="C1024" t="s">
        <v>3854</v>
      </c>
      <c r="D1024" t="s">
        <v>1940</v>
      </c>
      <c r="E1024" t="s">
        <v>3855</v>
      </c>
      <c r="F1024">
        <v>2019</v>
      </c>
      <c r="G1024">
        <v>0</v>
      </c>
      <c r="H1024">
        <v>0</v>
      </c>
      <c r="I1024">
        <v>0</v>
      </c>
      <c r="J1024">
        <v>0</v>
      </c>
      <c r="K1024">
        <v>1.4</v>
      </c>
      <c r="L1024">
        <v>0.4</v>
      </c>
      <c r="M1024" t="s">
        <v>1942</v>
      </c>
    </row>
    <row r="1025" spans="1:13">
      <c r="A1025" t="s">
        <v>1937</v>
      </c>
      <c r="B1025" t="s">
        <v>2724</v>
      </c>
      <c r="C1025" t="s">
        <v>3856</v>
      </c>
      <c r="D1025" t="s">
        <v>1940</v>
      </c>
      <c r="E1025" t="s">
        <v>3857</v>
      </c>
      <c r="F1025">
        <v>2019</v>
      </c>
      <c r="G1025">
        <v>0</v>
      </c>
      <c r="H1025">
        <v>0</v>
      </c>
      <c r="I1025">
        <v>0</v>
      </c>
      <c r="J1025">
        <v>0</v>
      </c>
      <c r="K1025">
        <v>1</v>
      </c>
      <c r="L1025">
        <v>0.2</v>
      </c>
      <c r="M1025" t="s">
        <v>1942</v>
      </c>
    </row>
    <row r="1026" spans="1:13">
      <c r="A1026" t="s">
        <v>1937</v>
      </c>
      <c r="B1026" t="s">
        <v>2770</v>
      </c>
      <c r="C1026" t="s">
        <v>3858</v>
      </c>
      <c r="D1026" t="s">
        <v>1940</v>
      </c>
      <c r="E1026" t="s">
        <v>3859</v>
      </c>
      <c r="F1026">
        <v>2019</v>
      </c>
      <c r="G1026">
        <v>0</v>
      </c>
      <c r="H1026">
        <v>0</v>
      </c>
      <c r="I1026">
        <v>0</v>
      </c>
      <c r="J1026">
        <v>0</v>
      </c>
      <c r="K1026">
        <v>0.5</v>
      </c>
      <c r="L1026">
        <v>0.4</v>
      </c>
      <c r="M1026" t="s">
        <v>1942</v>
      </c>
    </row>
    <row r="1027" spans="1:13">
      <c r="A1027" t="s">
        <v>1937</v>
      </c>
      <c r="B1027" t="s">
        <v>2770</v>
      </c>
      <c r="C1027" t="s">
        <v>3860</v>
      </c>
      <c r="D1027" t="s">
        <v>1940</v>
      </c>
      <c r="E1027" t="s">
        <v>3861</v>
      </c>
      <c r="F1027">
        <v>2019</v>
      </c>
      <c r="G1027">
        <v>0</v>
      </c>
      <c r="H1027">
        <v>0</v>
      </c>
      <c r="I1027">
        <v>0</v>
      </c>
      <c r="J1027">
        <v>0</v>
      </c>
      <c r="K1027">
        <v>0.5</v>
      </c>
      <c r="L1027">
        <v>0.4</v>
      </c>
      <c r="M1027" t="s">
        <v>1942</v>
      </c>
    </row>
    <row r="1028" spans="1:13">
      <c r="A1028" t="s">
        <v>1937</v>
      </c>
      <c r="B1028" t="s">
        <v>2770</v>
      </c>
      <c r="C1028" t="s">
        <v>3862</v>
      </c>
      <c r="D1028" t="s">
        <v>1940</v>
      </c>
      <c r="E1028" t="s">
        <v>3863</v>
      </c>
      <c r="F1028">
        <v>2019</v>
      </c>
      <c r="G1028">
        <v>0</v>
      </c>
      <c r="H1028">
        <v>0</v>
      </c>
      <c r="I1028">
        <v>0</v>
      </c>
      <c r="J1028">
        <v>0</v>
      </c>
      <c r="K1028">
        <v>0.5</v>
      </c>
      <c r="L1028">
        <v>0.4</v>
      </c>
      <c r="M1028" t="s">
        <v>1942</v>
      </c>
    </row>
    <row r="1029" spans="1:13">
      <c r="A1029" t="s">
        <v>1937</v>
      </c>
      <c r="B1029" t="s">
        <v>2770</v>
      </c>
      <c r="C1029" t="s">
        <v>3864</v>
      </c>
      <c r="D1029" t="s">
        <v>1940</v>
      </c>
      <c r="E1029" t="s">
        <v>3865</v>
      </c>
      <c r="F1029">
        <v>2019</v>
      </c>
      <c r="G1029">
        <v>0</v>
      </c>
      <c r="H1029">
        <v>0</v>
      </c>
      <c r="I1029">
        <v>0</v>
      </c>
      <c r="J1029">
        <v>0</v>
      </c>
      <c r="K1029">
        <v>0.5</v>
      </c>
      <c r="L1029">
        <v>0.4</v>
      </c>
      <c r="M1029" t="s">
        <v>1942</v>
      </c>
    </row>
    <row r="1030" spans="1:13">
      <c r="A1030" t="s">
        <v>1937</v>
      </c>
      <c r="B1030" t="s">
        <v>2770</v>
      </c>
      <c r="C1030" t="s">
        <v>3866</v>
      </c>
      <c r="D1030" t="s">
        <v>1940</v>
      </c>
      <c r="E1030" t="s">
        <v>3867</v>
      </c>
      <c r="F1030">
        <v>2019</v>
      </c>
      <c r="G1030">
        <v>0</v>
      </c>
      <c r="H1030">
        <v>0</v>
      </c>
      <c r="I1030">
        <v>0</v>
      </c>
      <c r="J1030">
        <v>0</v>
      </c>
      <c r="K1030">
        <v>0.47</v>
      </c>
      <c r="L1030">
        <v>0.3</v>
      </c>
      <c r="M1030" t="s">
        <v>1942</v>
      </c>
    </row>
    <row r="1031" spans="1:13">
      <c r="A1031" t="s">
        <v>1937</v>
      </c>
      <c r="B1031" t="s">
        <v>2770</v>
      </c>
      <c r="C1031" t="s">
        <v>3868</v>
      </c>
      <c r="D1031" t="s">
        <v>1940</v>
      </c>
      <c r="E1031" t="s">
        <v>3869</v>
      </c>
      <c r="F1031">
        <v>2019</v>
      </c>
      <c r="G1031">
        <v>0</v>
      </c>
      <c r="H1031">
        <v>0</v>
      </c>
      <c r="I1031">
        <v>0</v>
      </c>
      <c r="J1031">
        <v>0</v>
      </c>
      <c r="K1031">
        <v>0.49</v>
      </c>
      <c r="L1031">
        <v>0.3</v>
      </c>
      <c r="M1031" t="s">
        <v>1942</v>
      </c>
    </row>
    <row r="1032" spans="1:13">
      <c r="A1032" t="s">
        <v>1937</v>
      </c>
      <c r="B1032" t="s">
        <v>2770</v>
      </c>
      <c r="C1032" t="s">
        <v>3870</v>
      </c>
      <c r="D1032" t="s">
        <v>1940</v>
      </c>
      <c r="E1032" t="s">
        <v>3871</v>
      </c>
      <c r="F1032">
        <v>2019</v>
      </c>
      <c r="G1032">
        <v>0</v>
      </c>
      <c r="H1032">
        <v>0</v>
      </c>
      <c r="I1032">
        <v>0</v>
      </c>
      <c r="J1032">
        <v>0</v>
      </c>
      <c r="K1032">
        <v>0.45</v>
      </c>
      <c r="L1032">
        <v>0.4</v>
      </c>
      <c r="M1032" t="s">
        <v>1942</v>
      </c>
    </row>
    <row r="1033" spans="1:13">
      <c r="A1033" t="s">
        <v>1937</v>
      </c>
      <c r="B1033" t="s">
        <v>2770</v>
      </c>
      <c r="C1033" t="s">
        <v>3872</v>
      </c>
      <c r="D1033" t="s">
        <v>1940</v>
      </c>
      <c r="E1033" t="s">
        <v>5060</v>
      </c>
      <c r="F1033">
        <v>2019</v>
      </c>
      <c r="G1033">
        <v>0</v>
      </c>
      <c r="H1033">
        <v>0</v>
      </c>
      <c r="I1033">
        <v>0</v>
      </c>
      <c r="J1033">
        <v>0</v>
      </c>
      <c r="K1033">
        <v>0.34</v>
      </c>
      <c r="L1033">
        <v>0.4</v>
      </c>
      <c r="M1033" t="s">
        <v>1942</v>
      </c>
    </row>
    <row r="1034" spans="1:13">
      <c r="A1034" t="s">
        <v>1937</v>
      </c>
      <c r="B1034" t="s">
        <v>2724</v>
      </c>
      <c r="C1034" t="s">
        <v>3873</v>
      </c>
      <c r="D1034" t="s">
        <v>1940</v>
      </c>
      <c r="E1034" t="s">
        <v>3874</v>
      </c>
      <c r="F1034">
        <v>2019</v>
      </c>
      <c r="G1034">
        <v>0</v>
      </c>
      <c r="H1034">
        <v>0</v>
      </c>
      <c r="I1034">
        <v>0</v>
      </c>
      <c r="J1034">
        <v>0</v>
      </c>
      <c r="K1034">
        <v>1</v>
      </c>
      <c r="L1034">
        <v>0.2</v>
      </c>
      <c r="M1034" t="s">
        <v>1942</v>
      </c>
    </row>
    <row r="1035" spans="1:13">
      <c r="A1035" t="s">
        <v>1937</v>
      </c>
      <c r="B1035" t="s">
        <v>2770</v>
      </c>
      <c r="C1035" t="s">
        <v>3875</v>
      </c>
      <c r="D1035" t="s">
        <v>1940</v>
      </c>
      <c r="E1035" t="s">
        <v>3876</v>
      </c>
      <c r="F1035">
        <v>2019</v>
      </c>
      <c r="G1035">
        <v>0</v>
      </c>
      <c r="H1035">
        <v>0</v>
      </c>
      <c r="I1035">
        <v>0</v>
      </c>
      <c r="J1035">
        <v>0</v>
      </c>
      <c r="K1035">
        <v>0.57999999999999996</v>
      </c>
      <c r="L1035">
        <v>0.1</v>
      </c>
      <c r="M1035" t="s">
        <v>1942</v>
      </c>
    </row>
    <row r="1036" spans="1:13">
      <c r="A1036" t="s">
        <v>1937</v>
      </c>
      <c r="B1036" t="s">
        <v>2770</v>
      </c>
      <c r="C1036" t="s">
        <v>3877</v>
      </c>
      <c r="D1036" t="s">
        <v>1940</v>
      </c>
      <c r="E1036" t="s">
        <v>3878</v>
      </c>
      <c r="F1036">
        <v>2019</v>
      </c>
      <c r="G1036">
        <v>0</v>
      </c>
      <c r="H1036">
        <v>0</v>
      </c>
      <c r="I1036">
        <v>0</v>
      </c>
      <c r="J1036">
        <v>0</v>
      </c>
      <c r="K1036">
        <v>0.52</v>
      </c>
      <c r="L1036">
        <v>0.3</v>
      </c>
      <c r="M1036" t="s">
        <v>1942</v>
      </c>
    </row>
    <row r="1037" spans="1:13">
      <c r="A1037" t="s">
        <v>1937</v>
      </c>
      <c r="B1037" t="s">
        <v>2724</v>
      </c>
      <c r="C1037" t="s">
        <v>3879</v>
      </c>
      <c r="D1037" t="s">
        <v>1940</v>
      </c>
      <c r="E1037" t="s">
        <v>3880</v>
      </c>
      <c r="F1037">
        <v>2019</v>
      </c>
      <c r="G1037">
        <v>0</v>
      </c>
      <c r="H1037">
        <v>0</v>
      </c>
      <c r="I1037">
        <v>0</v>
      </c>
      <c r="J1037">
        <v>0</v>
      </c>
      <c r="K1037">
        <v>0.44</v>
      </c>
      <c r="L1037">
        <v>0.4</v>
      </c>
      <c r="M1037" t="s">
        <v>1942</v>
      </c>
    </row>
    <row r="1038" spans="1:13">
      <c r="A1038" t="s">
        <v>1937</v>
      </c>
      <c r="B1038" t="s">
        <v>2770</v>
      </c>
      <c r="C1038" t="s">
        <v>3881</v>
      </c>
      <c r="D1038" t="s">
        <v>1940</v>
      </c>
      <c r="E1038" t="s">
        <v>3882</v>
      </c>
      <c r="F1038">
        <v>2019</v>
      </c>
      <c r="G1038">
        <v>0</v>
      </c>
      <c r="H1038">
        <v>0</v>
      </c>
      <c r="I1038">
        <v>0</v>
      </c>
      <c r="J1038">
        <v>0</v>
      </c>
      <c r="K1038">
        <v>0.57999999999999996</v>
      </c>
      <c r="L1038">
        <v>0.5</v>
      </c>
      <c r="M1038" t="s">
        <v>1942</v>
      </c>
    </row>
    <row r="1039" spans="1:13">
      <c r="A1039" t="s">
        <v>1937</v>
      </c>
      <c r="B1039" t="s">
        <v>2770</v>
      </c>
      <c r="C1039" t="s">
        <v>3883</v>
      </c>
      <c r="D1039" t="s">
        <v>1940</v>
      </c>
      <c r="E1039" t="s">
        <v>3884</v>
      </c>
      <c r="F1039">
        <v>2019</v>
      </c>
      <c r="G1039">
        <v>0</v>
      </c>
      <c r="H1039">
        <v>0</v>
      </c>
      <c r="I1039">
        <v>0</v>
      </c>
      <c r="J1039">
        <v>0</v>
      </c>
      <c r="K1039">
        <v>0.57999999999999996</v>
      </c>
      <c r="L1039">
        <v>0.5</v>
      </c>
      <c r="M1039" t="s">
        <v>1942</v>
      </c>
    </row>
    <row r="1040" spans="1:13">
      <c r="A1040" t="s">
        <v>1937</v>
      </c>
      <c r="B1040" t="s">
        <v>2770</v>
      </c>
      <c r="C1040" t="s">
        <v>3885</v>
      </c>
      <c r="D1040" t="s">
        <v>1940</v>
      </c>
      <c r="E1040" t="s">
        <v>3886</v>
      </c>
      <c r="F1040">
        <v>2019</v>
      </c>
      <c r="G1040">
        <v>0</v>
      </c>
      <c r="H1040">
        <v>0</v>
      </c>
      <c r="I1040">
        <v>0</v>
      </c>
      <c r="J1040">
        <v>0</v>
      </c>
      <c r="K1040">
        <v>0.57999999999999996</v>
      </c>
      <c r="L1040">
        <v>0.5</v>
      </c>
      <c r="M1040" t="s">
        <v>1942</v>
      </c>
    </row>
    <row r="1041" spans="1:13">
      <c r="A1041" t="s">
        <v>1937</v>
      </c>
      <c r="B1041" t="s">
        <v>2770</v>
      </c>
      <c r="C1041" t="s">
        <v>3887</v>
      </c>
      <c r="D1041" t="s">
        <v>1940</v>
      </c>
      <c r="E1041" t="s">
        <v>3888</v>
      </c>
      <c r="F1041">
        <v>2019</v>
      </c>
      <c r="G1041">
        <v>0</v>
      </c>
      <c r="H1041">
        <v>0</v>
      </c>
      <c r="I1041">
        <v>0</v>
      </c>
      <c r="J1041">
        <v>0</v>
      </c>
      <c r="K1041">
        <v>0.44</v>
      </c>
      <c r="L1041">
        <v>0.6</v>
      </c>
      <c r="M1041" t="s">
        <v>1942</v>
      </c>
    </row>
    <row r="1042" spans="1:13">
      <c r="A1042" t="s">
        <v>1937</v>
      </c>
      <c r="B1042" t="s">
        <v>2770</v>
      </c>
      <c r="C1042" t="s">
        <v>3889</v>
      </c>
      <c r="D1042" t="s">
        <v>1940</v>
      </c>
      <c r="E1042" t="s">
        <v>3890</v>
      </c>
      <c r="F1042">
        <v>2019</v>
      </c>
      <c r="G1042">
        <v>0</v>
      </c>
      <c r="H1042">
        <v>0</v>
      </c>
      <c r="I1042">
        <v>0</v>
      </c>
      <c r="J1042">
        <v>0</v>
      </c>
      <c r="K1042">
        <v>0.44</v>
      </c>
      <c r="L1042">
        <v>0.6</v>
      </c>
      <c r="M1042" t="s">
        <v>1942</v>
      </c>
    </row>
    <row r="1043" spans="1:13">
      <c r="A1043" t="s">
        <v>1937</v>
      </c>
      <c r="B1043" t="s">
        <v>2770</v>
      </c>
      <c r="C1043" t="s">
        <v>3891</v>
      </c>
      <c r="D1043" t="s">
        <v>1940</v>
      </c>
      <c r="E1043" t="s">
        <v>3892</v>
      </c>
      <c r="F1043">
        <v>2019</v>
      </c>
      <c r="G1043">
        <v>0</v>
      </c>
      <c r="H1043">
        <v>0</v>
      </c>
      <c r="I1043">
        <v>0</v>
      </c>
      <c r="J1043">
        <v>0</v>
      </c>
      <c r="K1043">
        <v>0.44</v>
      </c>
      <c r="L1043">
        <v>0.6</v>
      </c>
      <c r="M1043" t="s">
        <v>1942</v>
      </c>
    </row>
    <row r="1044" spans="1:13">
      <c r="A1044" t="s">
        <v>1937</v>
      </c>
      <c r="B1044" t="s">
        <v>2770</v>
      </c>
      <c r="C1044" t="s">
        <v>3893</v>
      </c>
      <c r="D1044" t="s">
        <v>1940</v>
      </c>
      <c r="E1044" t="s">
        <v>3894</v>
      </c>
      <c r="F1044">
        <v>2019</v>
      </c>
      <c r="G1044">
        <v>0</v>
      </c>
      <c r="H1044">
        <v>0</v>
      </c>
      <c r="I1044">
        <v>0</v>
      </c>
      <c r="J1044">
        <v>0</v>
      </c>
      <c r="K1044">
        <v>0.44</v>
      </c>
      <c r="L1044">
        <v>0.6</v>
      </c>
      <c r="M1044" t="s">
        <v>1942</v>
      </c>
    </row>
    <row r="1045" spans="1:13">
      <c r="A1045" t="s">
        <v>1937</v>
      </c>
      <c r="B1045" t="s">
        <v>2770</v>
      </c>
      <c r="C1045" t="s">
        <v>3895</v>
      </c>
      <c r="D1045" t="s">
        <v>1940</v>
      </c>
      <c r="E1045" t="s">
        <v>3896</v>
      </c>
      <c r="F1045">
        <v>2019</v>
      </c>
      <c r="G1045">
        <v>0</v>
      </c>
      <c r="H1045">
        <v>0</v>
      </c>
      <c r="I1045">
        <v>0</v>
      </c>
      <c r="J1045">
        <v>0</v>
      </c>
      <c r="K1045">
        <v>0.44</v>
      </c>
      <c r="L1045">
        <v>0.6</v>
      </c>
      <c r="M1045" t="s">
        <v>1942</v>
      </c>
    </row>
    <row r="1046" spans="1:13">
      <c r="A1046" t="s">
        <v>1937</v>
      </c>
      <c r="B1046" t="s">
        <v>2784</v>
      </c>
      <c r="C1046" t="s">
        <v>3897</v>
      </c>
      <c r="D1046" t="s">
        <v>1940</v>
      </c>
      <c r="E1046" t="s">
        <v>3898</v>
      </c>
      <c r="F1046">
        <v>2019</v>
      </c>
      <c r="G1046">
        <v>0</v>
      </c>
      <c r="H1046">
        <v>0</v>
      </c>
      <c r="I1046">
        <v>0</v>
      </c>
      <c r="J1046">
        <v>0</v>
      </c>
      <c r="K1046">
        <v>0.22</v>
      </c>
      <c r="L1046">
        <v>0.7</v>
      </c>
      <c r="M1046" t="s">
        <v>1942</v>
      </c>
    </row>
    <row r="1047" spans="1:13">
      <c r="A1047" t="s">
        <v>1937</v>
      </c>
      <c r="B1047" t="s">
        <v>2784</v>
      </c>
      <c r="C1047" t="s">
        <v>3899</v>
      </c>
      <c r="D1047" t="s">
        <v>1940</v>
      </c>
      <c r="E1047" t="s">
        <v>3900</v>
      </c>
      <c r="F1047">
        <v>2019</v>
      </c>
      <c r="G1047">
        <v>0</v>
      </c>
      <c r="H1047">
        <v>0</v>
      </c>
      <c r="I1047">
        <v>0</v>
      </c>
      <c r="J1047">
        <v>0</v>
      </c>
      <c r="K1047">
        <v>0.22</v>
      </c>
      <c r="L1047">
        <v>0.7</v>
      </c>
      <c r="M1047" t="s">
        <v>1942</v>
      </c>
    </row>
    <row r="1048" spans="1:13">
      <c r="A1048" t="s">
        <v>1937</v>
      </c>
      <c r="B1048" t="s">
        <v>2784</v>
      </c>
      <c r="C1048" t="s">
        <v>3901</v>
      </c>
      <c r="D1048" t="s">
        <v>1940</v>
      </c>
      <c r="E1048" t="s">
        <v>3902</v>
      </c>
      <c r="F1048">
        <v>2019</v>
      </c>
      <c r="G1048">
        <v>0</v>
      </c>
      <c r="H1048">
        <v>0</v>
      </c>
      <c r="I1048">
        <v>0</v>
      </c>
      <c r="J1048">
        <v>0</v>
      </c>
      <c r="K1048">
        <v>0.22</v>
      </c>
      <c r="L1048">
        <v>0.7</v>
      </c>
      <c r="M1048" t="s">
        <v>1942</v>
      </c>
    </row>
    <row r="1049" spans="1:13">
      <c r="A1049" t="s">
        <v>1937</v>
      </c>
      <c r="B1049" t="s">
        <v>2784</v>
      </c>
      <c r="C1049" t="s">
        <v>3903</v>
      </c>
      <c r="D1049" t="s">
        <v>1940</v>
      </c>
      <c r="E1049" t="s">
        <v>3904</v>
      </c>
      <c r="F1049">
        <v>2019</v>
      </c>
      <c r="G1049">
        <v>0</v>
      </c>
      <c r="H1049">
        <v>0</v>
      </c>
      <c r="I1049">
        <v>0</v>
      </c>
      <c r="J1049">
        <v>0</v>
      </c>
      <c r="K1049">
        <v>0.22</v>
      </c>
      <c r="L1049">
        <v>0.7</v>
      </c>
      <c r="M1049" t="s">
        <v>1942</v>
      </c>
    </row>
    <row r="1050" spans="1:13">
      <c r="A1050" t="s">
        <v>1937</v>
      </c>
      <c r="B1050" t="s">
        <v>2784</v>
      </c>
      <c r="C1050" t="s">
        <v>3905</v>
      </c>
      <c r="D1050" t="s">
        <v>1940</v>
      </c>
      <c r="E1050" t="s">
        <v>3906</v>
      </c>
      <c r="F1050">
        <v>2019</v>
      </c>
      <c r="G1050">
        <v>0</v>
      </c>
      <c r="H1050">
        <v>0</v>
      </c>
      <c r="I1050">
        <v>0</v>
      </c>
      <c r="J1050">
        <v>0</v>
      </c>
      <c r="K1050">
        <v>0.22</v>
      </c>
      <c r="L1050">
        <v>0.7</v>
      </c>
      <c r="M1050" t="s">
        <v>1942</v>
      </c>
    </row>
    <row r="1051" spans="1:13">
      <c r="A1051" t="s">
        <v>1937</v>
      </c>
      <c r="B1051" t="s">
        <v>2784</v>
      </c>
      <c r="C1051" t="s">
        <v>3907</v>
      </c>
      <c r="D1051" t="s">
        <v>1940</v>
      </c>
      <c r="E1051" t="s">
        <v>3908</v>
      </c>
      <c r="F1051">
        <v>2019</v>
      </c>
      <c r="G1051">
        <v>0</v>
      </c>
      <c r="H1051">
        <v>0</v>
      </c>
      <c r="I1051">
        <v>0</v>
      </c>
      <c r="J1051">
        <v>0</v>
      </c>
      <c r="K1051">
        <v>0.22</v>
      </c>
      <c r="L1051">
        <v>0.7</v>
      </c>
      <c r="M1051" t="s">
        <v>1942</v>
      </c>
    </row>
    <row r="1052" spans="1:13">
      <c r="A1052" t="s">
        <v>1937</v>
      </c>
      <c r="B1052" t="s">
        <v>2271</v>
      </c>
      <c r="C1052" t="s">
        <v>3909</v>
      </c>
      <c r="D1052" t="s">
        <v>1940</v>
      </c>
      <c r="E1052" t="s">
        <v>3910</v>
      </c>
      <c r="F1052">
        <v>2019</v>
      </c>
      <c r="G1052">
        <v>0</v>
      </c>
      <c r="H1052">
        <v>0</v>
      </c>
      <c r="I1052">
        <v>0</v>
      </c>
      <c r="J1052">
        <v>0</v>
      </c>
      <c r="K1052">
        <v>0.16</v>
      </c>
      <c r="L1052">
        <v>0.4</v>
      </c>
      <c r="M1052" t="s">
        <v>1942</v>
      </c>
    </row>
    <row r="1053" spans="1:13">
      <c r="A1053" t="s">
        <v>1937</v>
      </c>
      <c r="B1053" t="s">
        <v>2271</v>
      </c>
      <c r="C1053" t="s">
        <v>3911</v>
      </c>
      <c r="D1053" t="s">
        <v>1940</v>
      </c>
      <c r="E1053" t="s">
        <v>3912</v>
      </c>
      <c r="F1053">
        <v>2019</v>
      </c>
      <c r="G1053">
        <v>0</v>
      </c>
      <c r="H1053">
        <v>0</v>
      </c>
      <c r="I1053">
        <v>0</v>
      </c>
      <c r="J1053">
        <v>0</v>
      </c>
      <c r="K1053">
        <v>0.33</v>
      </c>
      <c r="L1053">
        <v>0.9</v>
      </c>
      <c r="M1053" t="s">
        <v>1942</v>
      </c>
    </row>
    <row r="1054" spans="1:13">
      <c r="A1054" t="s">
        <v>1937</v>
      </c>
      <c r="B1054" t="s">
        <v>2271</v>
      </c>
      <c r="C1054" t="s">
        <v>3913</v>
      </c>
      <c r="D1054" t="s">
        <v>1940</v>
      </c>
      <c r="E1054" t="s">
        <v>3914</v>
      </c>
      <c r="F1054">
        <v>2019</v>
      </c>
      <c r="G1054">
        <v>0</v>
      </c>
      <c r="H1054">
        <v>0</v>
      </c>
      <c r="I1054">
        <v>0</v>
      </c>
      <c r="J1054">
        <v>0</v>
      </c>
      <c r="K1054">
        <v>0.11</v>
      </c>
      <c r="L1054">
        <v>0.4</v>
      </c>
      <c r="M1054" t="s">
        <v>1942</v>
      </c>
    </row>
    <row r="1055" spans="1:13">
      <c r="A1055" t="s">
        <v>1937</v>
      </c>
      <c r="B1055" t="s">
        <v>2271</v>
      </c>
      <c r="C1055" t="s">
        <v>3915</v>
      </c>
      <c r="D1055" t="s">
        <v>1940</v>
      </c>
      <c r="E1055" t="s">
        <v>3916</v>
      </c>
      <c r="F1055">
        <v>2019</v>
      </c>
      <c r="G1055">
        <v>0</v>
      </c>
      <c r="H1055">
        <v>0</v>
      </c>
      <c r="I1055">
        <v>0</v>
      </c>
      <c r="J1055">
        <v>0</v>
      </c>
      <c r="K1055">
        <v>0.11</v>
      </c>
      <c r="L1055">
        <v>0.4</v>
      </c>
      <c r="M1055" t="s">
        <v>1942</v>
      </c>
    </row>
    <row r="1056" spans="1:13">
      <c r="A1056" t="s">
        <v>1937</v>
      </c>
      <c r="B1056" t="s">
        <v>2271</v>
      </c>
      <c r="C1056" t="s">
        <v>3917</v>
      </c>
      <c r="D1056" t="s">
        <v>1940</v>
      </c>
      <c r="E1056" t="s">
        <v>3918</v>
      </c>
      <c r="F1056">
        <v>2019</v>
      </c>
      <c r="G1056">
        <v>0</v>
      </c>
      <c r="H1056">
        <v>0</v>
      </c>
      <c r="I1056">
        <v>0</v>
      </c>
      <c r="J1056">
        <v>0</v>
      </c>
      <c r="K1056">
        <v>0.11</v>
      </c>
      <c r="L1056">
        <v>0.4</v>
      </c>
      <c r="M1056" t="s">
        <v>1942</v>
      </c>
    </row>
    <row r="1057" spans="1:13">
      <c r="A1057" t="s">
        <v>1937</v>
      </c>
      <c r="B1057" t="s">
        <v>2271</v>
      </c>
      <c r="C1057" t="s">
        <v>3919</v>
      </c>
      <c r="D1057" t="s">
        <v>1940</v>
      </c>
      <c r="E1057" t="s">
        <v>3920</v>
      </c>
      <c r="F1057">
        <v>2019</v>
      </c>
      <c r="G1057">
        <v>0</v>
      </c>
      <c r="H1057">
        <v>0</v>
      </c>
      <c r="I1057">
        <v>0</v>
      </c>
      <c r="J1057">
        <v>0</v>
      </c>
      <c r="K1057">
        <v>0.11</v>
      </c>
      <c r="L1057">
        <v>0.4</v>
      </c>
      <c r="M1057" t="s">
        <v>1942</v>
      </c>
    </row>
    <row r="1058" spans="1:13">
      <c r="A1058" t="s">
        <v>1937</v>
      </c>
      <c r="B1058" t="s">
        <v>2271</v>
      </c>
      <c r="C1058" t="s">
        <v>3921</v>
      </c>
      <c r="D1058" t="s">
        <v>1940</v>
      </c>
      <c r="E1058" t="s">
        <v>5061</v>
      </c>
      <c r="F1058">
        <v>2019</v>
      </c>
      <c r="G1058">
        <v>0</v>
      </c>
      <c r="H1058">
        <v>0</v>
      </c>
      <c r="I1058">
        <v>0</v>
      </c>
      <c r="J1058">
        <v>0</v>
      </c>
      <c r="K1058">
        <v>0.11</v>
      </c>
      <c r="L1058">
        <v>0.4</v>
      </c>
      <c r="M1058" t="s">
        <v>1942</v>
      </c>
    </row>
    <row r="1059" spans="1:13">
      <c r="A1059" t="s">
        <v>1937</v>
      </c>
      <c r="B1059" t="s">
        <v>2271</v>
      </c>
      <c r="C1059" t="s">
        <v>3922</v>
      </c>
      <c r="D1059" t="s">
        <v>1940</v>
      </c>
      <c r="E1059" t="s">
        <v>3923</v>
      </c>
      <c r="F1059">
        <v>2019</v>
      </c>
      <c r="G1059">
        <v>0</v>
      </c>
      <c r="H1059">
        <v>0</v>
      </c>
      <c r="I1059">
        <v>0</v>
      </c>
      <c r="J1059">
        <v>0</v>
      </c>
      <c r="K1059">
        <v>0.16</v>
      </c>
      <c r="L1059">
        <v>0.4</v>
      </c>
      <c r="M1059" t="s">
        <v>1942</v>
      </c>
    </row>
    <row r="1060" spans="1:13">
      <c r="A1060" t="s">
        <v>1937</v>
      </c>
      <c r="B1060" t="s">
        <v>2271</v>
      </c>
      <c r="C1060" t="s">
        <v>3924</v>
      </c>
      <c r="D1060" t="s">
        <v>1940</v>
      </c>
      <c r="E1060" t="s">
        <v>5062</v>
      </c>
      <c r="F1060">
        <v>2019</v>
      </c>
      <c r="G1060">
        <v>0</v>
      </c>
      <c r="H1060">
        <v>0</v>
      </c>
      <c r="I1060">
        <v>0</v>
      </c>
      <c r="J1060">
        <v>0</v>
      </c>
      <c r="K1060">
        <v>0.12</v>
      </c>
      <c r="L1060">
        <v>0.4</v>
      </c>
      <c r="M1060" t="s">
        <v>1942</v>
      </c>
    </row>
    <row r="1061" spans="1:13">
      <c r="A1061" t="s">
        <v>1937</v>
      </c>
      <c r="B1061" t="s">
        <v>2271</v>
      </c>
      <c r="C1061" t="s">
        <v>3925</v>
      </c>
      <c r="D1061" t="s">
        <v>1940</v>
      </c>
      <c r="E1061" t="s">
        <v>5063</v>
      </c>
      <c r="F1061">
        <v>2019</v>
      </c>
      <c r="G1061">
        <v>0</v>
      </c>
      <c r="H1061">
        <v>0</v>
      </c>
      <c r="I1061">
        <v>0</v>
      </c>
      <c r="J1061">
        <v>0</v>
      </c>
      <c r="K1061">
        <v>0.12</v>
      </c>
      <c r="L1061">
        <v>0.4</v>
      </c>
      <c r="M1061" t="s">
        <v>1942</v>
      </c>
    </row>
    <row r="1062" spans="1:13">
      <c r="A1062" t="s">
        <v>1937</v>
      </c>
      <c r="B1062" t="s">
        <v>2271</v>
      </c>
      <c r="C1062" t="s">
        <v>3926</v>
      </c>
      <c r="D1062" t="s">
        <v>1940</v>
      </c>
      <c r="E1062" t="s">
        <v>5064</v>
      </c>
      <c r="F1062">
        <v>2019</v>
      </c>
      <c r="G1062">
        <v>0</v>
      </c>
      <c r="H1062">
        <v>0</v>
      </c>
      <c r="I1062">
        <v>0</v>
      </c>
      <c r="J1062">
        <v>0</v>
      </c>
      <c r="K1062">
        <v>0.12</v>
      </c>
      <c r="L1062">
        <v>0.4</v>
      </c>
      <c r="M1062" t="s">
        <v>1942</v>
      </c>
    </row>
    <row r="1063" spans="1:13">
      <c r="A1063" t="s">
        <v>1937</v>
      </c>
      <c r="B1063" t="s">
        <v>2271</v>
      </c>
      <c r="C1063" t="s">
        <v>3927</v>
      </c>
      <c r="D1063" t="s">
        <v>1940</v>
      </c>
      <c r="E1063" t="s">
        <v>5065</v>
      </c>
      <c r="F1063">
        <v>2019</v>
      </c>
      <c r="G1063">
        <v>0</v>
      </c>
      <c r="H1063">
        <v>0</v>
      </c>
      <c r="I1063">
        <v>0</v>
      </c>
      <c r="J1063">
        <v>0</v>
      </c>
      <c r="K1063">
        <v>0.12</v>
      </c>
      <c r="L1063">
        <v>0.4</v>
      </c>
      <c r="M1063" t="s">
        <v>1942</v>
      </c>
    </row>
    <row r="1064" spans="1:13">
      <c r="A1064" t="s">
        <v>1937</v>
      </c>
      <c r="B1064" t="s">
        <v>2271</v>
      </c>
      <c r="C1064" t="s">
        <v>3928</v>
      </c>
      <c r="D1064" t="s">
        <v>1940</v>
      </c>
      <c r="E1064" t="s">
        <v>3929</v>
      </c>
      <c r="F1064">
        <v>2019</v>
      </c>
      <c r="G1064">
        <v>0</v>
      </c>
      <c r="H1064">
        <v>0</v>
      </c>
      <c r="I1064">
        <v>0</v>
      </c>
      <c r="J1064">
        <v>0</v>
      </c>
      <c r="K1064">
        <v>0.12</v>
      </c>
      <c r="L1064">
        <v>0.4</v>
      </c>
      <c r="M1064" t="s">
        <v>1942</v>
      </c>
    </row>
    <row r="1065" spans="1:13">
      <c r="A1065" t="s">
        <v>1937</v>
      </c>
      <c r="B1065" t="s">
        <v>2271</v>
      </c>
      <c r="C1065" t="s">
        <v>3930</v>
      </c>
      <c r="D1065" t="s">
        <v>1940</v>
      </c>
      <c r="E1065" t="s">
        <v>5066</v>
      </c>
      <c r="F1065">
        <v>2019</v>
      </c>
      <c r="G1065">
        <v>0</v>
      </c>
      <c r="H1065">
        <v>0</v>
      </c>
      <c r="I1065">
        <v>0</v>
      </c>
      <c r="J1065">
        <v>0</v>
      </c>
      <c r="K1065">
        <v>0.12</v>
      </c>
      <c r="L1065">
        <v>0.4</v>
      </c>
      <c r="M1065" t="s">
        <v>1942</v>
      </c>
    </row>
    <row r="1066" spans="1:13">
      <c r="A1066" t="s">
        <v>1937</v>
      </c>
      <c r="B1066" t="s">
        <v>2271</v>
      </c>
      <c r="C1066" t="s">
        <v>3931</v>
      </c>
      <c r="D1066" t="s">
        <v>1940</v>
      </c>
      <c r="E1066" t="s">
        <v>3932</v>
      </c>
      <c r="F1066">
        <v>2019</v>
      </c>
      <c r="G1066">
        <v>0</v>
      </c>
      <c r="H1066">
        <v>0</v>
      </c>
      <c r="I1066">
        <v>0</v>
      </c>
      <c r="J1066">
        <v>0</v>
      </c>
      <c r="K1066">
        <v>0.12</v>
      </c>
      <c r="L1066">
        <v>0.4</v>
      </c>
      <c r="M1066" t="s">
        <v>1942</v>
      </c>
    </row>
    <row r="1067" spans="1:13">
      <c r="A1067" t="s">
        <v>1937</v>
      </c>
      <c r="B1067" t="s">
        <v>2770</v>
      </c>
      <c r="C1067" t="s">
        <v>3933</v>
      </c>
      <c r="D1067" t="s">
        <v>1940</v>
      </c>
      <c r="E1067" t="s">
        <v>3934</v>
      </c>
      <c r="F1067">
        <v>2019</v>
      </c>
      <c r="G1067">
        <v>0</v>
      </c>
      <c r="H1067">
        <v>0</v>
      </c>
      <c r="I1067">
        <v>0</v>
      </c>
      <c r="J1067">
        <v>0</v>
      </c>
      <c r="K1067">
        <v>0.24</v>
      </c>
      <c r="L1067">
        <v>0.7</v>
      </c>
      <c r="M1067" t="s">
        <v>1942</v>
      </c>
    </row>
    <row r="1068" spans="1:13">
      <c r="A1068" t="s">
        <v>1937</v>
      </c>
      <c r="B1068" t="s">
        <v>2770</v>
      </c>
      <c r="C1068" t="s">
        <v>3935</v>
      </c>
      <c r="D1068" t="s">
        <v>1940</v>
      </c>
      <c r="E1068" t="s">
        <v>3936</v>
      </c>
      <c r="F1068">
        <v>2019</v>
      </c>
      <c r="G1068">
        <v>0</v>
      </c>
      <c r="H1068">
        <v>0</v>
      </c>
      <c r="I1068">
        <v>0</v>
      </c>
      <c r="J1068">
        <v>0</v>
      </c>
      <c r="K1068">
        <v>0.24</v>
      </c>
      <c r="L1068">
        <v>0.7</v>
      </c>
      <c r="M1068" t="s">
        <v>1942</v>
      </c>
    </row>
    <row r="1069" spans="1:13">
      <c r="A1069" t="s">
        <v>1937</v>
      </c>
      <c r="B1069" t="s">
        <v>2770</v>
      </c>
      <c r="C1069" t="s">
        <v>3937</v>
      </c>
      <c r="D1069" t="s">
        <v>1940</v>
      </c>
      <c r="E1069" t="s">
        <v>3938</v>
      </c>
      <c r="F1069">
        <v>2019</v>
      </c>
      <c r="G1069">
        <v>0</v>
      </c>
      <c r="H1069">
        <v>0</v>
      </c>
      <c r="I1069">
        <v>0</v>
      </c>
      <c r="J1069">
        <v>0</v>
      </c>
      <c r="K1069">
        <v>0.24</v>
      </c>
      <c r="L1069">
        <v>0.7</v>
      </c>
      <c r="M1069" t="s">
        <v>1942</v>
      </c>
    </row>
    <row r="1070" spans="1:13">
      <c r="A1070" t="s">
        <v>1937</v>
      </c>
      <c r="B1070" t="s">
        <v>2770</v>
      </c>
      <c r="C1070" t="s">
        <v>3939</v>
      </c>
      <c r="D1070" t="s">
        <v>1940</v>
      </c>
      <c r="E1070" t="s">
        <v>3940</v>
      </c>
      <c r="F1070">
        <v>2019</v>
      </c>
      <c r="G1070">
        <v>0</v>
      </c>
      <c r="H1070">
        <v>0</v>
      </c>
      <c r="I1070">
        <v>0</v>
      </c>
      <c r="J1070">
        <v>0</v>
      </c>
      <c r="K1070">
        <v>0.24</v>
      </c>
      <c r="L1070">
        <v>0.7</v>
      </c>
      <c r="M1070" t="s">
        <v>1942</v>
      </c>
    </row>
    <row r="1071" spans="1:13">
      <c r="A1071" t="s">
        <v>1937</v>
      </c>
      <c r="B1071" t="s">
        <v>2770</v>
      </c>
      <c r="C1071" t="s">
        <v>3941</v>
      </c>
      <c r="D1071" t="s">
        <v>1940</v>
      </c>
      <c r="E1071" t="s">
        <v>3942</v>
      </c>
      <c r="F1071">
        <v>2019</v>
      </c>
      <c r="G1071">
        <v>0</v>
      </c>
      <c r="H1071">
        <v>0</v>
      </c>
      <c r="I1071">
        <v>0</v>
      </c>
      <c r="J1071">
        <v>0</v>
      </c>
      <c r="K1071">
        <v>0.31</v>
      </c>
      <c r="L1071">
        <v>0.6</v>
      </c>
      <c r="M1071" t="s">
        <v>1942</v>
      </c>
    </row>
    <row r="1072" spans="1:13">
      <c r="A1072" t="s">
        <v>1937</v>
      </c>
      <c r="B1072" t="s">
        <v>2770</v>
      </c>
      <c r="C1072" t="s">
        <v>3943</v>
      </c>
      <c r="D1072" t="s">
        <v>1940</v>
      </c>
      <c r="E1072" t="s">
        <v>3944</v>
      </c>
      <c r="F1072">
        <v>2019</v>
      </c>
      <c r="G1072">
        <v>0</v>
      </c>
      <c r="H1072">
        <v>0</v>
      </c>
      <c r="I1072">
        <v>0</v>
      </c>
      <c r="J1072">
        <v>0</v>
      </c>
      <c r="K1072">
        <v>0.24</v>
      </c>
      <c r="L1072">
        <v>0.7</v>
      </c>
      <c r="M1072" t="s">
        <v>1942</v>
      </c>
    </row>
    <row r="1073" spans="1:13">
      <c r="A1073" t="s">
        <v>1937</v>
      </c>
      <c r="B1073" t="s">
        <v>2770</v>
      </c>
      <c r="C1073" t="s">
        <v>3945</v>
      </c>
      <c r="D1073" t="s">
        <v>1940</v>
      </c>
      <c r="E1073" t="s">
        <v>3946</v>
      </c>
      <c r="F1073">
        <v>2019</v>
      </c>
      <c r="G1073">
        <v>0</v>
      </c>
      <c r="H1073">
        <v>0</v>
      </c>
      <c r="I1073">
        <v>0</v>
      </c>
      <c r="J1073">
        <v>0</v>
      </c>
      <c r="K1073">
        <v>0.24</v>
      </c>
      <c r="L1073">
        <v>0.7</v>
      </c>
      <c r="M1073" t="s">
        <v>1942</v>
      </c>
    </row>
    <row r="1074" spans="1:13">
      <c r="A1074" t="s">
        <v>1937</v>
      </c>
      <c r="B1074" t="s">
        <v>2770</v>
      </c>
      <c r="C1074" t="s">
        <v>3947</v>
      </c>
      <c r="D1074" t="s">
        <v>1940</v>
      </c>
      <c r="E1074" t="s">
        <v>3948</v>
      </c>
      <c r="F1074">
        <v>2019</v>
      </c>
      <c r="G1074">
        <v>0</v>
      </c>
      <c r="H1074">
        <v>0</v>
      </c>
      <c r="I1074">
        <v>0</v>
      </c>
      <c r="J1074">
        <v>0</v>
      </c>
      <c r="K1074">
        <v>0.24</v>
      </c>
      <c r="L1074">
        <v>0.7</v>
      </c>
      <c r="M1074" t="s">
        <v>1942</v>
      </c>
    </row>
    <row r="1075" spans="1:13">
      <c r="A1075" t="s">
        <v>1937</v>
      </c>
      <c r="B1075" t="s">
        <v>2770</v>
      </c>
      <c r="C1075" t="s">
        <v>3949</v>
      </c>
      <c r="D1075" t="s">
        <v>1940</v>
      </c>
      <c r="E1075" t="s">
        <v>5067</v>
      </c>
      <c r="F1075">
        <v>2019</v>
      </c>
      <c r="G1075">
        <v>0</v>
      </c>
      <c r="H1075">
        <v>0</v>
      </c>
      <c r="I1075">
        <v>0</v>
      </c>
      <c r="J1075">
        <v>0</v>
      </c>
      <c r="K1075">
        <v>0.31</v>
      </c>
      <c r="L1075">
        <v>0.6</v>
      </c>
      <c r="M1075" t="s">
        <v>1942</v>
      </c>
    </row>
    <row r="1076" spans="1:13">
      <c r="A1076" t="s">
        <v>1937</v>
      </c>
      <c r="B1076" t="s">
        <v>2770</v>
      </c>
      <c r="C1076" t="s">
        <v>3950</v>
      </c>
      <c r="D1076" t="s">
        <v>1940</v>
      </c>
      <c r="E1076" t="s">
        <v>3951</v>
      </c>
      <c r="F1076">
        <v>2019</v>
      </c>
      <c r="G1076">
        <v>0</v>
      </c>
      <c r="H1076">
        <v>0</v>
      </c>
      <c r="I1076">
        <v>0</v>
      </c>
      <c r="J1076">
        <v>0</v>
      </c>
      <c r="K1076">
        <v>0.24</v>
      </c>
      <c r="L1076">
        <v>0.7</v>
      </c>
      <c r="M1076" t="s">
        <v>1942</v>
      </c>
    </row>
    <row r="1077" spans="1:13">
      <c r="A1077" t="s">
        <v>1937</v>
      </c>
      <c r="B1077" t="s">
        <v>2770</v>
      </c>
      <c r="C1077" t="s">
        <v>3952</v>
      </c>
      <c r="D1077" t="s">
        <v>1940</v>
      </c>
      <c r="E1077" t="s">
        <v>3953</v>
      </c>
      <c r="F1077">
        <v>2019</v>
      </c>
      <c r="G1077">
        <v>0</v>
      </c>
      <c r="H1077">
        <v>0</v>
      </c>
      <c r="I1077">
        <v>0</v>
      </c>
      <c r="J1077">
        <v>0</v>
      </c>
      <c r="K1077">
        <v>0.31</v>
      </c>
      <c r="L1077">
        <v>0.6</v>
      </c>
      <c r="M1077" t="s">
        <v>1942</v>
      </c>
    </row>
    <row r="1078" spans="1:13">
      <c r="A1078" t="s">
        <v>1937</v>
      </c>
      <c r="B1078" t="s">
        <v>2770</v>
      </c>
      <c r="C1078" t="s">
        <v>3954</v>
      </c>
      <c r="D1078" t="s">
        <v>1940</v>
      </c>
      <c r="E1078" t="s">
        <v>3955</v>
      </c>
      <c r="F1078">
        <v>2019</v>
      </c>
      <c r="G1078">
        <v>0</v>
      </c>
      <c r="H1078">
        <v>0</v>
      </c>
      <c r="I1078">
        <v>0</v>
      </c>
      <c r="J1078">
        <v>0</v>
      </c>
      <c r="K1078">
        <v>0.24</v>
      </c>
      <c r="L1078">
        <v>0.7</v>
      </c>
      <c r="M1078" t="s">
        <v>1942</v>
      </c>
    </row>
    <row r="1079" spans="1:13">
      <c r="A1079" t="s">
        <v>1937</v>
      </c>
      <c r="B1079" t="s">
        <v>2770</v>
      </c>
      <c r="C1079" t="s">
        <v>3956</v>
      </c>
      <c r="D1079" t="s">
        <v>1940</v>
      </c>
      <c r="E1079" t="s">
        <v>3957</v>
      </c>
      <c r="F1079">
        <v>2019</v>
      </c>
      <c r="G1079">
        <v>0</v>
      </c>
      <c r="H1079">
        <v>0</v>
      </c>
      <c r="I1079">
        <v>0</v>
      </c>
      <c r="J1079">
        <v>0</v>
      </c>
      <c r="K1079">
        <v>0.31</v>
      </c>
      <c r="L1079">
        <v>0.6</v>
      </c>
      <c r="M1079" t="s">
        <v>1942</v>
      </c>
    </row>
    <row r="1080" spans="1:13">
      <c r="A1080" t="s">
        <v>1937</v>
      </c>
      <c r="B1080" t="s">
        <v>2770</v>
      </c>
      <c r="C1080" t="s">
        <v>3958</v>
      </c>
      <c r="D1080" t="s">
        <v>1940</v>
      </c>
      <c r="E1080" t="s">
        <v>3959</v>
      </c>
      <c r="F1080">
        <v>2019</v>
      </c>
      <c r="G1080">
        <v>0</v>
      </c>
      <c r="H1080">
        <v>0</v>
      </c>
      <c r="I1080">
        <v>0</v>
      </c>
      <c r="J1080">
        <v>0</v>
      </c>
      <c r="K1080">
        <v>0.24</v>
      </c>
      <c r="L1080">
        <v>0.7</v>
      </c>
      <c r="M1080" t="s">
        <v>1942</v>
      </c>
    </row>
    <row r="1081" spans="1:13">
      <c r="A1081" t="s">
        <v>1937</v>
      </c>
      <c r="B1081" t="s">
        <v>2770</v>
      </c>
      <c r="C1081" t="s">
        <v>3960</v>
      </c>
      <c r="D1081" t="s">
        <v>1940</v>
      </c>
      <c r="E1081" t="s">
        <v>3961</v>
      </c>
      <c r="F1081">
        <v>2019</v>
      </c>
      <c r="G1081">
        <v>0</v>
      </c>
      <c r="H1081">
        <v>0</v>
      </c>
      <c r="I1081">
        <v>0</v>
      </c>
      <c r="J1081">
        <v>0</v>
      </c>
      <c r="K1081">
        <v>0.31</v>
      </c>
      <c r="L1081">
        <v>0.6</v>
      </c>
      <c r="M1081" t="s">
        <v>1942</v>
      </c>
    </row>
    <row r="1082" spans="1:13">
      <c r="A1082" t="s">
        <v>1937</v>
      </c>
      <c r="B1082" t="s">
        <v>2770</v>
      </c>
      <c r="C1082" t="s">
        <v>3962</v>
      </c>
      <c r="D1082" t="s">
        <v>1940</v>
      </c>
      <c r="E1082" t="s">
        <v>3963</v>
      </c>
      <c r="F1082">
        <v>2019</v>
      </c>
      <c r="G1082">
        <v>0</v>
      </c>
      <c r="H1082">
        <v>0</v>
      </c>
      <c r="I1082">
        <v>0</v>
      </c>
      <c r="J1082">
        <v>0</v>
      </c>
      <c r="K1082">
        <v>0.24</v>
      </c>
      <c r="L1082">
        <v>0.7</v>
      </c>
      <c r="M1082" t="s">
        <v>1942</v>
      </c>
    </row>
    <row r="1083" spans="1:13">
      <c r="A1083" t="s">
        <v>1937</v>
      </c>
      <c r="B1083" t="s">
        <v>2770</v>
      </c>
      <c r="C1083" t="s">
        <v>3964</v>
      </c>
      <c r="D1083" t="s">
        <v>1940</v>
      </c>
      <c r="E1083" t="s">
        <v>3965</v>
      </c>
      <c r="F1083">
        <v>2019</v>
      </c>
      <c r="G1083">
        <v>0</v>
      </c>
      <c r="H1083">
        <v>0</v>
      </c>
      <c r="I1083">
        <v>0</v>
      </c>
      <c r="J1083">
        <v>0</v>
      </c>
      <c r="K1083">
        <v>0.31</v>
      </c>
      <c r="L1083">
        <v>0.6</v>
      </c>
      <c r="M1083" t="s">
        <v>1942</v>
      </c>
    </row>
    <row r="1084" spans="1:13">
      <c r="A1084" t="s">
        <v>1937</v>
      </c>
      <c r="B1084" t="s">
        <v>2770</v>
      </c>
      <c r="C1084" t="s">
        <v>3966</v>
      </c>
      <c r="D1084" t="s">
        <v>1940</v>
      </c>
      <c r="E1084" t="s">
        <v>3967</v>
      </c>
      <c r="F1084">
        <v>2019</v>
      </c>
      <c r="G1084">
        <v>0</v>
      </c>
      <c r="H1084">
        <v>0</v>
      </c>
      <c r="I1084">
        <v>0</v>
      </c>
      <c r="J1084">
        <v>0</v>
      </c>
      <c r="K1084">
        <v>0.24</v>
      </c>
      <c r="L1084">
        <v>0.7</v>
      </c>
      <c r="M1084" t="s">
        <v>1942</v>
      </c>
    </row>
    <row r="1085" spans="1:13">
      <c r="A1085" t="s">
        <v>1937</v>
      </c>
      <c r="B1085" t="s">
        <v>2770</v>
      </c>
      <c r="C1085" t="s">
        <v>3968</v>
      </c>
      <c r="D1085" t="s">
        <v>1940</v>
      </c>
      <c r="E1085" t="s">
        <v>3969</v>
      </c>
      <c r="F1085">
        <v>2019</v>
      </c>
      <c r="G1085">
        <v>0</v>
      </c>
      <c r="H1085">
        <v>0</v>
      </c>
      <c r="I1085">
        <v>0</v>
      </c>
      <c r="J1085">
        <v>0</v>
      </c>
      <c r="K1085">
        <v>0.32</v>
      </c>
      <c r="L1085">
        <v>0.7</v>
      </c>
      <c r="M1085" t="s">
        <v>1942</v>
      </c>
    </row>
    <row r="1086" spans="1:13">
      <c r="A1086" t="s">
        <v>1937</v>
      </c>
      <c r="B1086" t="s">
        <v>2770</v>
      </c>
      <c r="C1086" t="s">
        <v>3970</v>
      </c>
      <c r="D1086" t="s">
        <v>1940</v>
      </c>
      <c r="E1086" t="s">
        <v>5068</v>
      </c>
      <c r="F1086">
        <v>2019</v>
      </c>
      <c r="G1086">
        <v>0</v>
      </c>
      <c r="H1086">
        <v>0</v>
      </c>
      <c r="I1086">
        <v>0</v>
      </c>
      <c r="J1086">
        <v>0</v>
      </c>
      <c r="K1086">
        <v>0.24</v>
      </c>
      <c r="L1086">
        <v>0.7</v>
      </c>
      <c r="M1086" t="s">
        <v>1942</v>
      </c>
    </row>
    <row r="1087" spans="1:13">
      <c r="A1087" t="s">
        <v>1937</v>
      </c>
      <c r="B1087" t="s">
        <v>2770</v>
      </c>
      <c r="C1087" t="s">
        <v>3971</v>
      </c>
      <c r="D1087" t="s">
        <v>1940</v>
      </c>
      <c r="E1087" t="s">
        <v>3972</v>
      </c>
      <c r="F1087">
        <v>2019</v>
      </c>
      <c r="G1087">
        <v>0</v>
      </c>
      <c r="H1087">
        <v>0</v>
      </c>
      <c r="I1087">
        <v>0</v>
      </c>
      <c r="J1087">
        <v>0</v>
      </c>
      <c r="K1087">
        <v>0.32</v>
      </c>
      <c r="L1087">
        <v>0.7</v>
      </c>
      <c r="M1087" t="s">
        <v>1942</v>
      </c>
    </row>
    <row r="1088" spans="1:13">
      <c r="A1088" t="s">
        <v>1937</v>
      </c>
      <c r="B1088" t="s">
        <v>2770</v>
      </c>
      <c r="C1088" t="s">
        <v>3973</v>
      </c>
      <c r="D1088" t="s">
        <v>1940</v>
      </c>
      <c r="E1088" t="s">
        <v>3974</v>
      </c>
      <c r="F1088">
        <v>2019</v>
      </c>
      <c r="G1088">
        <v>0</v>
      </c>
      <c r="H1088">
        <v>0</v>
      </c>
      <c r="I1088">
        <v>0</v>
      </c>
      <c r="J1088">
        <v>0</v>
      </c>
      <c r="K1088">
        <v>0.24</v>
      </c>
      <c r="L1088">
        <v>0.7</v>
      </c>
      <c r="M1088" t="s">
        <v>1942</v>
      </c>
    </row>
    <row r="1089" spans="1:13">
      <c r="A1089" t="s">
        <v>1937</v>
      </c>
      <c r="B1089" t="s">
        <v>2724</v>
      </c>
      <c r="C1089" t="s">
        <v>3975</v>
      </c>
      <c r="D1089" t="s">
        <v>1940</v>
      </c>
      <c r="E1089" t="s">
        <v>3976</v>
      </c>
      <c r="F1089">
        <v>2019</v>
      </c>
      <c r="G1089">
        <v>0</v>
      </c>
      <c r="H1089">
        <v>0</v>
      </c>
      <c r="I1089">
        <v>0</v>
      </c>
      <c r="J1089">
        <v>0</v>
      </c>
      <c r="K1089">
        <v>0.31</v>
      </c>
      <c r="L1089">
        <v>0.6</v>
      </c>
      <c r="M1089" t="s">
        <v>1942</v>
      </c>
    </row>
    <row r="1090" spans="1:13">
      <c r="A1090" t="s">
        <v>1937</v>
      </c>
      <c r="B1090" t="s">
        <v>2770</v>
      </c>
      <c r="C1090" t="s">
        <v>3977</v>
      </c>
      <c r="D1090" t="s">
        <v>1940</v>
      </c>
      <c r="E1090" t="s">
        <v>3978</v>
      </c>
      <c r="F1090">
        <v>2019</v>
      </c>
      <c r="G1090">
        <v>0</v>
      </c>
      <c r="H1090">
        <v>0</v>
      </c>
      <c r="I1090">
        <v>0</v>
      </c>
      <c r="J1090">
        <v>0</v>
      </c>
      <c r="K1090">
        <v>0.27</v>
      </c>
      <c r="L1090">
        <v>0.5</v>
      </c>
      <c r="M1090" t="s">
        <v>1942</v>
      </c>
    </row>
    <row r="1091" spans="1:13">
      <c r="A1091" t="s">
        <v>1937</v>
      </c>
      <c r="B1091" t="s">
        <v>2770</v>
      </c>
      <c r="C1091" t="s">
        <v>3979</v>
      </c>
      <c r="D1091" t="s">
        <v>1940</v>
      </c>
      <c r="E1091" t="s">
        <v>3980</v>
      </c>
      <c r="F1091">
        <v>2019</v>
      </c>
      <c r="G1091">
        <v>0</v>
      </c>
      <c r="H1091">
        <v>0</v>
      </c>
      <c r="I1091">
        <v>0</v>
      </c>
      <c r="J1091">
        <v>0</v>
      </c>
      <c r="K1091">
        <v>0.27</v>
      </c>
      <c r="L1091">
        <v>0.5</v>
      </c>
      <c r="M1091" t="s">
        <v>1942</v>
      </c>
    </row>
    <row r="1092" spans="1:13">
      <c r="A1092" t="s">
        <v>1937</v>
      </c>
      <c r="B1092" t="s">
        <v>2770</v>
      </c>
      <c r="C1092" t="s">
        <v>3981</v>
      </c>
      <c r="D1092" t="s">
        <v>1940</v>
      </c>
      <c r="E1092" t="s">
        <v>3982</v>
      </c>
      <c r="F1092">
        <v>2019</v>
      </c>
      <c r="G1092">
        <v>0</v>
      </c>
      <c r="H1092">
        <v>0</v>
      </c>
      <c r="I1092">
        <v>0</v>
      </c>
      <c r="J1092">
        <v>0</v>
      </c>
      <c r="K1092">
        <v>0.3</v>
      </c>
      <c r="L1092">
        <v>0.6</v>
      </c>
      <c r="M1092" t="s">
        <v>1942</v>
      </c>
    </row>
    <row r="1093" spans="1:13">
      <c r="A1093" t="s">
        <v>1937</v>
      </c>
      <c r="B1093" t="s">
        <v>2770</v>
      </c>
      <c r="C1093" t="s">
        <v>3983</v>
      </c>
      <c r="D1093" t="s">
        <v>1940</v>
      </c>
      <c r="E1093" t="s">
        <v>3984</v>
      </c>
      <c r="F1093">
        <v>2019</v>
      </c>
      <c r="G1093">
        <v>0</v>
      </c>
      <c r="H1093">
        <v>0</v>
      </c>
      <c r="I1093">
        <v>0</v>
      </c>
      <c r="J1093">
        <v>0</v>
      </c>
      <c r="K1093">
        <v>0.27</v>
      </c>
      <c r="L1093">
        <v>0.5</v>
      </c>
      <c r="M1093" t="s">
        <v>1942</v>
      </c>
    </row>
    <row r="1094" spans="1:13">
      <c r="A1094" t="s">
        <v>1937</v>
      </c>
      <c r="B1094" t="s">
        <v>2770</v>
      </c>
      <c r="C1094" t="s">
        <v>3985</v>
      </c>
      <c r="D1094" t="s">
        <v>1940</v>
      </c>
      <c r="E1094" t="s">
        <v>3986</v>
      </c>
      <c r="F1094">
        <v>2019</v>
      </c>
      <c r="G1094">
        <v>0</v>
      </c>
      <c r="H1094">
        <v>0</v>
      </c>
      <c r="I1094">
        <v>0</v>
      </c>
      <c r="J1094">
        <v>0</v>
      </c>
      <c r="K1094">
        <v>0.3</v>
      </c>
      <c r="L1094">
        <v>0.6</v>
      </c>
      <c r="M1094" t="s">
        <v>1942</v>
      </c>
    </row>
    <row r="1095" spans="1:13">
      <c r="A1095" t="s">
        <v>1937</v>
      </c>
      <c r="B1095" t="s">
        <v>2770</v>
      </c>
      <c r="C1095" t="s">
        <v>3987</v>
      </c>
      <c r="D1095" t="s">
        <v>1940</v>
      </c>
      <c r="E1095" t="s">
        <v>3988</v>
      </c>
      <c r="F1095">
        <v>2019</v>
      </c>
      <c r="G1095">
        <v>0</v>
      </c>
      <c r="H1095">
        <v>0</v>
      </c>
      <c r="I1095">
        <v>0</v>
      </c>
      <c r="J1095">
        <v>0</v>
      </c>
      <c r="K1095">
        <v>0.27</v>
      </c>
      <c r="L1095">
        <v>0.5</v>
      </c>
      <c r="M1095" t="s">
        <v>1942</v>
      </c>
    </row>
    <row r="1096" spans="1:13">
      <c r="A1096" t="s">
        <v>1937</v>
      </c>
      <c r="B1096" t="s">
        <v>2770</v>
      </c>
      <c r="C1096" t="s">
        <v>3989</v>
      </c>
      <c r="D1096" t="s">
        <v>1940</v>
      </c>
      <c r="E1096" t="s">
        <v>3990</v>
      </c>
      <c r="F1096">
        <v>2019</v>
      </c>
      <c r="G1096">
        <v>0</v>
      </c>
      <c r="H1096">
        <v>0</v>
      </c>
      <c r="I1096">
        <v>0</v>
      </c>
      <c r="J1096">
        <v>0</v>
      </c>
      <c r="K1096">
        <v>0.3</v>
      </c>
      <c r="L1096">
        <v>0.6</v>
      </c>
      <c r="M1096" t="s">
        <v>1942</v>
      </c>
    </row>
    <row r="1097" spans="1:13">
      <c r="A1097" t="s">
        <v>1937</v>
      </c>
      <c r="B1097" t="s">
        <v>2770</v>
      </c>
      <c r="C1097" t="s">
        <v>3991</v>
      </c>
      <c r="D1097" t="s">
        <v>1940</v>
      </c>
      <c r="E1097" t="s">
        <v>3992</v>
      </c>
      <c r="F1097">
        <v>2019</v>
      </c>
      <c r="G1097">
        <v>0</v>
      </c>
      <c r="H1097">
        <v>0</v>
      </c>
      <c r="I1097">
        <v>0</v>
      </c>
      <c r="J1097">
        <v>0</v>
      </c>
      <c r="K1097">
        <v>0.27</v>
      </c>
      <c r="L1097">
        <v>0.5</v>
      </c>
      <c r="M1097" t="s">
        <v>1942</v>
      </c>
    </row>
    <row r="1098" spans="1:13">
      <c r="A1098" t="s">
        <v>1937</v>
      </c>
      <c r="B1098" t="s">
        <v>2770</v>
      </c>
      <c r="C1098" t="s">
        <v>3993</v>
      </c>
      <c r="D1098" t="s">
        <v>1940</v>
      </c>
      <c r="E1098" t="s">
        <v>3994</v>
      </c>
      <c r="F1098">
        <v>2019</v>
      </c>
      <c r="G1098">
        <v>0</v>
      </c>
      <c r="H1098">
        <v>0</v>
      </c>
      <c r="I1098">
        <v>0</v>
      </c>
      <c r="J1098">
        <v>0</v>
      </c>
      <c r="K1098">
        <v>0.3</v>
      </c>
      <c r="L1098">
        <v>0.6</v>
      </c>
      <c r="M1098" t="s">
        <v>1942</v>
      </c>
    </row>
    <row r="1099" spans="1:13">
      <c r="A1099" t="s">
        <v>1937</v>
      </c>
      <c r="B1099" t="s">
        <v>2770</v>
      </c>
      <c r="C1099" t="s">
        <v>3995</v>
      </c>
      <c r="D1099" t="s">
        <v>1940</v>
      </c>
      <c r="E1099" t="s">
        <v>5069</v>
      </c>
      <c r="F1099">
        <v>2019</v>
      </c>
      <c r="G1099">
        <v>0</v>
      </c>
      <c r="H1099">
        <v>0</v>
      </c>
      <c r="I1099">
        <v>0</v>
      </c>
      <c r="J1099">
        <v>0</v>
      </c>
      <c r="K1099">
        <v>0.24</v>
      </c>
      <c r="L1099">
        <v>0.7</v>
      </c>
      <c r="M1099" t="s">
        <v>1942</v>
      </c>
    </row>
    <row r="1100" spans="1:13">
      <c r="A1100" t="s">
        <v>1937</v>
      </c>
      <c r="B1100" t="s">
        <v>2770</v>
      </c>
      <c r="C1100" t="s">
        <v>3996</v>
      </c>
      <c r="D1100" t="s">
        <v>1940</v>
      </c>
      <c r="E1100" t="s">
        <v>3997</v>
      </c>
      <c r="F1100">
        <v>2019</v>
      </c>
      <c r="G1100">
        <v>0</v>
      </c>
      <c r="H1100">
        <v>0</v>
      </c>
      <c r="I1100">
        <v>0</v>
      </c>
      <c r="J1100">
        <v>0</v>
      </c>
      <c r="K1100">
        <v>0.31</v>
      </c>
      <c r="L1100">
        <v>0.6</v>
      </c>
      <c r="M1100" t="s">
        <v>1942</v>
      </c>
    </row>
    <row r="1101" spans="1:13">
      <c r="A1101" t="s">
        <v>1937</v>
      </c>
      <c r="B1101" t="s">
        <v>2770</v>
      </c>
      <c r="C1101" t="s">
        <v>3998</v>
      </c>
      <c r="D1101" t="s">
        <v>1940</v>
      </c>
      <c r="E1101" t="s">
        <v>5070</v>
      </c>
      <c r="F1101">
        <v>2019</v>
      </c>
      <c r="G1101">
        <v>0</v>
      </c>
      <c r="H1101">
        <v>0</v>
      </c>
      <c r="I1101">
        <v>0</v>
      </c>
      <c r="J1101">
        <v>0</v>
      </c>
      <c r="K1101">
        <v>0.24</v>
      </c>
      <c r="L1101">
        <v>0.7</v>
      </c>
      <c r="M1101" t="s">
        <v>1942</v>
      </c>
    </row>
    <row r="1102" spans="1:13">
      <c r="A1102" t="s">
        <v>1937</v>
      </c>
      <c r="B1102" t="s">
        <v>2770</v>
      </c>
      <c r="C1102" t="s">
        <v>3999</v>
      </c>
      <c r="D1102" t="s">
        <v>1940</v>
      </c>
      <c r="E1102" t="s">
        <v>4000</v>
      </c>
      <c r="F1102">
        <v>2019</v>
      </c>
      <c r="G1102">
        <v>0</v>
      </c>
      <c r="H1102">
        <v>0</v>
      </c>
      <c r="I1102">
        <v>0</v>
      </c>
      <c r="J1102">
        <v>0</v>
      </c>
      <c r="K1102">
        <v>0.31</v>
      </c>
      <c r="L1102">
        <v>0.6</v>
      </c>
      <c r="M1102" t="s">
        <v>1942</v>
      </c>
    </row>
    <row r="1103" spans="1:13">
      <c r="A1103" t="s">
        <v>1937</v>
      </c>
      <c r="B1103" t="s">
        <v>2770</v>
      </c>
      <c r="C1103" t="s">
        <v>4001</v>
      </c>
      <c r="D1103" t="s">
        <v>1940</v>
      </c>
      <c r="E1103" t="s">
        <v>4002</v>
      </c>
      <c r="F1103">
        <v>2019</v>
      </c>
      <c r="G1103">
        <v>0</v>
      </c>
      <c r="H1103">
        <v>0</v>
      </c>
      <c r="I1103">
        <v>0</v>
      </c>
      <c r="J1103">
        <v>0</v>
      </c>
      <c r="K1103">
        <v>0.27</v>
      </c>
      <c r="L1103">
        <v>0.5</v>
      </c>
      <c r="M1103" t="s">
        <v>1942</v>
      </c>
    </row>
    <row r="1104" spans="1:13">
      <c r="A1104" t="s">
        <v>1937</v>
      </c>
      <c r="B1104" t="s">
        <v>2770</v>
      </c>
      <c r="C1104" t="s">
        <v>4003</v>
      </c>
      <c r="D1104" t="s">
        <v>1940</v>
      </c>
      <c r="E1104" t="s">
        <v>4004</v>
      </c>
      <c r="F1104">
        <v>2019</v>
      </c>
      <c r="G1104">
        <v>0</v>
      </c>
      <c r="H1104">
        <v>0</v>
      </c>
      <c r="I1104">
        <v>0</v>
      </c>
      <c r="J1104">
        <v>0</v>
      </c>
      <c r="K1104">
        <v>0.31</v>
      </c>
      <c r="L1104">
        <v>0.5</v>
      </c>
      <c r="M1104" t="s">
        <v>1942</v>
      </c>
    </row>
    <row r="1105" spans="1:13">
      <c r="A1105" t="s">
        <v>1937</v>
      </c>
      <c r="B1105" t="s">
        <v>2770</v>
      </c>
      <c r="C1105" t="s">
        <v>4005</v>
      </c>
      <c r="D1105" t="s">
        <v>1940</v>
      </c>
      <c r="E1105" t="s">
        <v>4006</v>
      </c>
      <c r="F1105">
        <v>2019</v>
      </c>
      <c r="G1105">
        <v>0</v>
      </c>
      <c r="H1105">
        <v>0</v>
      </c>
      <c r="I1105">
        <v>0</v>
      </c>
      <c r="J1105">
        <v>0</v>
      </c>
      <c r="K1105">
        <v>0.27</v>
      </c>
      <c r="L1105">
        <v>0.5</v>
      </c>
      <c r="M1105" t="s">
        <v>1942</v>
      </c>
    </row>
    <row r="1106" spans="1:13">
      <c r="A1106" t="s">
        <v>1937</v>
      </c>
      <c r="B1106" t="s">
        <v>2770</v>
      </c>
      <c r="C1106" t="s">
        <v>4007</v>
      </c>
      <c r="D1106" t="s">
        <v>1940</v>
      </c>
      <c r="E1106" t="s">
        <v>4008</v>
      </c>
      <c r="F1106">
        <v>2019</v>
      </c>
      <c r="G1106">
        <v>0</v>
      </c>
      <c r="H1106">
        <v>0</v>
      </c>
      <c r="I1106">
        <v>0</v>
      </c>
      <c r="J1106">
        <v>0</v>
      </c>
      <c r="K1106">
        <v>0.27</v>
      </c>
      <c r="L1106">
        <v>0.5</v>
      </c>
      <c r="M1106" t="s">
        <v>1942</v>
      </c>
    </row>
    <row r="1107" spans="1:13">
      <c r="A1107" t="s">
        <v>1937</v>
      </c>
      <c r="B1107" t="s">
        <v>2770</v>
      </c>
      <c r="C1107" t="s">
        <v>4009</v>
      </c>
      <c r="D1107" t="s">
        <v>1940</v>
      </c>
      <c r="E1107" t="s">
        <v>4010</v>
      </c>
      <c r="F1107">
        <v>2019</v>
      </c>
      <c r="G1107">
        <v>0</v>
      </c>
      <c r="H1107">
        <v>0</v>
      </c>
      <c r="I1107">
        <v>0</v>
      </c>
      <c r="J1107">
        <v>0</v>
      </c>
      <c r="K1107">
        <v>0.31</v>
      </c>
      <c r="L1107">
        <v>0.5</v>
      </c>
      <c r="M1107" t="s">
        <v>1942</v>
      </c>
    </row>
    <row r="1108" spans="1:13">
      <c r="A1108" t="s">
        <v>1937</v>
      </c>
      <c r="B1108" t="s">
        <v>2770</v>
      </c>
      <c r="C1108" t="s">
        <v>4011</v>
      </c>
      <c r="D1108" t="s">
        <v>1940</v>
      </c>
      <c r="E1108" t="s">
        <v>4012</v>
      </c>
      <c r="F1108">
        <v>2019</v>
      </c>
      <c r="G1108">
        <v>0</v>
      </c>
      <c r="H1108">
        <v>0</v>
      </c>
      <c r="I1108">
        <v>0</v>
      </c>
      <c r="J1108">
        <v>0</v>
      </c>
      <c r="K1108">
        <v>0.27</v>
      </c>
      <c r="L1108">
        <v>0.5</v>
      </c>
      <c r="M1108" t="s">
        <v>1942</v>
      </c>
    </row>
    <row r="1109" spans="1:13">
      <c r="A1109" t="s">
        <v>1937</v>
      </c>
      <c r="B1109" t="s">
        <v>2770</v>
      </c>
      <c r="C1109" t="s">
        <v>4013</v>
      </c>
      <c r="D1109" t="s">
        <v>1940</v>
      </c>
      <c r="E1109" t="s">
        <v>4014</v>
      </c>
      <c r="F1109">
        <v>2019</v>
      </c>
      <c r="G1109">
        <v>0</v>
      </c>
      <c r="H1109">
        <v>0</v>
      </c>
      <c r="I1109">
        <v>0</v>
      </c>
      <c r="J1109">
        <v>0</v>
      </c>
      <c r="K1109">
        <v>0.31</v>
      </c>
      <c r="L1109">
        <v>0.5</v>
      </c>
      <c r="M1109" t="s">
        <v>1942</v>
      </c>
    </row>
    <row r="1110" spans="1:13">
      <c r="A1110" t="s">
        <v>1937</v>
      </c>
      <c r="B1110" t="s">
        <v>2770</v>
      </c>
      <c r="C1110" t="s">
        <v>4015</v>
      </c>
      <c r="D1110" t="s">
        <v>1940</v>
      </c>
      <c r="E1110" t="s">
        <v>4016</v>
      </c>
      <c r="F1110">
        <v>2019</v>
      </c>
      <c r="G1110">
        <v>0</v>
      </c>
      <c r="H1110">
        <v>0</v>
      </c>
      <c r="I1110">
        <v>0</v>
      </c>
      <c r="J1110">
        <v>0</v>
      </c>
      <c r="K1110">
        <v>0.27</v>
      </c>
      <c r="L1110">
        <v>0.5</v>
      </c>
      <c r="M1110" t="s">
        <v>1942</v>
      </c>
    </row>
    <row r="1111" spans="1:13">
      <c r="A1111" t="s">
        <v>1937</v>
      </c>
      <c r="B1111" t="s">
        <v>2770</v>
      </c>
      <c r="C1111" t="s">
        <v>4017</v>
      </c>
      <c r="D1111" t="s">
        <v>1940</v>
      </c>
      <c r="E1111" t="s">
        <v>4018</v>
      </c>
      <c r="F1111">
        <v>2019</v>
      </c>
      <c r="G1111">
        <v>0</v>
      </c>
      <c r="H1111">
        <v>0</v>
      </c>
      <c r="I1111">
        <v>0</v>
      </c>
      <c r="J1111">
        <v>0</v>
      </c>
      <c r="K1111">
        <v>0.31</v>
      </c>
      <c r="L1111">
        <v>0.5</v>
      </c>
      <c r="M1111" t="s">
        <v>1942</v>
      </c>
    </row>
    <row r="1112" spans="1:13">
      <c r="A1112" t="s">
        <v>1937</v>
      </c>
      <c r="B1112" t="s">
        <v>2770</v>
      </c>
      <c r="C1112" t="s">
        <v>4019</v>
      </c>
      <c r="D1112" t="s">
        <v>1940</v>
      </c>
      <c r="E1112" t="s">
        <v>4020</v>
      </c>
      <c r="F1112">
        <v>2019</v>
      </c>
      <c r="G1112">
        <v>0</v>
      </c>
      <c r="H1112">
        <v>0</v>
      </c>
      <c r="I1112">
        <v>0</v>
      </c>
      <c r="J1112">
        <v>0</v>
      </c>
      <c r="K1112">
        <v>0.27</v>
      </c>
      <c r="L1112">
        <v>0.5</v>
      </c>
      <c r="M1112" t="s">
        <v>1942</v>
      </c>
    </row>
    <row r="1113" spans="1:13">
      <c r="A1113" t="s">
        <v>1937</v>
      </c>
      <c r="B1113" t="s">
        <v>2770</v>
      </c>
      <c r="C1113" t="s">
        <v>4021</v>
      </c>
      <c r="D1113" t="s">
        <v>1940</v>
      </c>
      <c r="E1113" t="s">
        <v>4022</v>
      </c>
      <c r="F1113">
        <v>2019</v>
      </c>
      <c r="G1113">
        <v>0</v>
      </c>
      <c r="H1113">
        <v>0</v>
      </c>
      <c r="I1113">
        <v>0</v>
      </c>
      <c r="J1113">
        <v>0</v>
      </c>
      <c r="K1113">
        <v>0.31</v>
      </c>
      <c r="L1113">
        <v>0.5</v>
      </c>
      <c r="M1113" t="s">
        <v>1942</v>
      </c>
    </row>
    <row r="1114" spans="1:13">
      <c r="A1114" t="s">
        <v>1937</v>
      </c>
      <c r="B1114" t="s">
        <v>2770</v>
      </c>
      <c r="C1114" t="s">
        <v>4023</v>
      </c>
      <c r="D1114" t="s">
        <v>1940</v>
      </c>
      <c r="E1114" t="s">
        <v>4024</v>
      </c>
      <c r="F1114">
        <v>2019</v>
      </c>
      <c r="G1114">
        <v>0</v>
      </c>
      <c r="H1114">
        <v>0</v>
      </c>
      <c r="I1114">
        <v>0</v>
      </c>
      <c r="J1114">
        <v>0</v>
      </c>
      <c r="K1114">
        <v>0.27</v>
      </c>
      <c r="L1114">
        <v>0.5</v>
      </c>
      <c r="M1114" t="s">
        <v>1942</v>
      </c>
    </row>
    <row r="1115" spans="1:13">
      <c r="A1115" t="s">
        <v>1937</v>
      </c>
      <c r="B1115" t="s">
        <v>2770</v>
      </c>
      <c r="C1115" t="s">
        <v>4025</v>
      </c>
      <c r="D1115" t="s">
        <v>1940</v>
      </c>
      <c r="E1115" t="s">
        <v>4026</v>
      </c>
      <c r="F1115">
        <v>2019</v>
      </c>
      <c r="G1115">
        <v>0</v>
      </c>
      <c r="H1115">
        <v>0</v>
      </c>
      <c r="I1115">
        <v>0</v>
      </c>
      <c r="J1115">
        <v>0</v>
      </c>
      <c r="K1115">
        <v>0.31</v>
      </c>
      <c r="L1115">
        <v>0.5</v>
      </c>
      <c r="M1115" t="s">
        <v>1942</v>
      </c>
    </row>
    <row r="1116" spans="1:13">
      <c r="A1116" t="s">
        <v>1937</v>
      </c>
      <c r="B1116" t="s">
        <v>2770</v>
      </c>
      <c r="C1116" t="s">
        <v>4027</v>
      </c>
      <c r="D1116" t="s">
        <v>1940</v>
      </c>
      <c r="E1116" t="s">
        <v>4028</v>
      </c>
      <c r="F1116">
        <v>2019</v>
      </c>
      <c r="G1116">
        <v>0</v>
      </c>
      <c r="H1116">
        <v>0</v>
      </c>
      <c r="I1116">
        <v>0</v>
      </c>
      <c r="J1116">
        <v>0</v>
      </c>
      <c r="K1116">
        <v>0.27</v>
      </c>
      <c r="L1116">
        <v>0.5</v>
      </c>
      <c r="M1116" t="s">
        <v>1942</v>
      </c>
    </row>
    <row r="1117" spans="1:13">
      <c r="A1117" t="s">
        <v>1937</v>
      </c>
      <c r="B1117" t="s">
        <v>2770</v>
      </c>
      <c r="C1117" t="s">
        <v>4029</v>
      </c>
      <c r="D1117" t="s">
        <v>1940</v>
      </c>
      <c r="E1117" t="s">
        <v>4030</v>
      </c>
      <c r="F1117">
        <v>2019</v>
      </c>
      <c r="G1117">
        <v>0</v>
      </c>
      <c r="H1117">
        <v>0</v>
      </c>
      <c r="I1117">
        <v>0</v>
      </c>
      <c r="J1117">
        <v>0</v>
      </c>
      <c r="K1117">
        <v>0.31</v>
      </c>
      <c r="L1117">
        <v>0.5</v>
      </c>
      <c r="M1117" t="s">
        <v>1942</v>
      </c>
    </row>
    <row r="1118" spans="1:13">
      <c r="A1118" t="s">
        <v>1937</v>
      </c>
      <c r="B1118" t="s">
        <v>2770</v>
      </c>
      <c r="C1118" t="s">
        <v>4031</v>
      </c>
      <c r="D1118" t="s">
        <v>1940</v>
      </c>
      <c r="E1118" t="s">
        <v>4032</v>
      </c>
      <c r="F1118">
        <v>2019</v>
      </c>
      <c r="G1118">
        <v>0</v>
      </c>
      <c r="H1118">
        <v>0</v>
      </c>
      <c r="I1118">
        <v>0</v>
      </c>
      <c r="J1118">
        <v>0</v>
      </c>
      <c r="K1118">
        <v>0.27</v>
      </c>
      <c r="L1118">
        <v>0.5</v>
      </c>
      <c r="M1118" t="s">
        <v>1942</v>
      </c>
    </row>
    <row r="1119" spans="1:13">
      <c r="A1119" t="s">
        <v>1937</v>
      </c>
      <c r="B1119" t="s">
        <v>2770</v>
      </c>
      <c r="C1119" t="s">
        <v>4033</v>
      </c>
      <c r="D1119" t="s">
        <v>1940</v>
      </c>
      <c r="E1119" t="s">
        <v>5071</v>
      </c>
      <c r="F1119">
        <v>2019</v>
      </c>
      <c r="G1119">
        <v>0</v>
      </c>
      <c r="H1119">
        <v>0</v>
      </c>
      <c r="I1119">
        <v>0</v>
      </c>
      <c r="J1119">
        <v>0</v>
      </c>
      <c r="K1119">
        <v>0.31</v>
      </c>
      <c r="L1119">
        <v>0.5</v>
      </c>
      <c r="M1119" t="s">
        <v>1942</v>
      </c>
    </row>
    <row r="1120" spans="1:13">
      <c r="A1120" t="s">
        <v>1937</v>
      </c>
      <c r="B1120" t="s">
        <v>2770</v>
      </c>
      <c r="C1120" t="s">
        <v>4034</v>
      </c>
      <c r="D1120" t="s">
        <v>1940</v>
      </c>
      <c r="E1120" t="s">
        <v>4035</v>
      </c>
      <c r="F1120">
        <v>2019</v>
      </c>
      <c r="G1120">
        <v>0</v>
      </c>
      <c r="H1120">
        <v>0</v>
      </c>
      <c r="I1120">
        <v>0</v>
      </c>
      <c r="J1120">
        <v>0</v>
      </c>
      <c r="K1120">
        <v>0.27</v>
      </c>
      <c r="L1120">
        <v>0.5</v>
      </c>
      <c r="M1120" t="s">
        <v>1942</v>
      </c>
    </row>
    <row r="1121" spans="1:13">
      <c r="A1121" t="s">
        <v>1937</v>
      </c>
      <c r="B1121" t="s">
        <v>2770</v>
      </c>
      <c r="C1121" t="s">
        <v>4036</v>
      </c>
      <c r="D1121" t="s">
        <v>1940</v>
      </c>
      <c r="E1121" t="s">
        <v>4037</v>
      </c>
      <c r="F1121">
        <v>2019</v>
      </c>
      <c r="G1121">
        <v>0</v>
      </c>
      <c r="H1121">
        <v>0</v>
      </c>
      <c r="I1121">
        <v>0</v>
      </c>
      <c r="J1121">
        <v>0</v>
      </c>
      <c r="K1121">
        <v>0.31</v>
      </c>
      <c r="L1121">
        <v>0.6</v>
      </c>
      <c r="M1121" t="s">
        <v>1942</v>
      </c>
    </row>
    <row r="1122" spans="1:13">
      <c r="A1122" t="s">
        <v>1937</v>
      </c>
      <c r="B1122" t="s">
        <v>2770</v>
      </c>
      <c r="C1122" t="s">
        <v>4038</v>
      </c>
      <c r="D1122" t="s">
        <v>1940</v>
      </c>
      <c r="E1122" t="s">
        <v>4039</v>
      </c>
      <c r="F1122">
        <v>2019</v>
      </c>
      <c r="G1122">
        <v>0</v>
      </c>
      <c r="H1122">
        <v>0</v>
      </c>
      <c r="I1122">
        <v>0</v>
      </c>
      <c r="J1122">
        <v>0</v>
      </c>
      <c r="K1122">
        <v>0.31</v>
      </c>
      <c r="L1122">
        <v>0.6</v>
      </c>
      <c r="M1122" t="s">
        <v>1942</v>
      </c>
    </row>
    <row r="1123" spans="1:13">
      <c r="A1123" t="s">
        <v>1937</v>
      </c>
      <c r="B1123" t="s">
        <v>2770</v>
      </c>
      <c r="C1123" t="s">
        <v>4040</v>
      </c>
      <c r="D1123" t="s">
        <v>1940</v>
      </c>
      <c r="E1123" t="s">
        <v>4041</v>
      </c>
      <c r="F1123">
        <v>2019</v>
      </c>
      <c r="G1123">
        <v>0</v>
      </c>
      <c r="H1123">
        <v>0</v>
      </c>
      <c r="I1123">
        <v>0</v>
      </c>
      <c r="J1123">
        <v>0</v>
      </c>
      <c r="K1123">
        <v>0.31</v>
      </c>
      <c r="L1123">
        <v>0.6</v>
      </c>
      <c r="M1123" t="s">
        <v>1942</v>
      </c>
    </row>
    <row r="1124" spans="1:13">
      <c r="A1124" t="s">
        <v>1937</v>
      </c>
      <c r="B1124" t="s">
        <v>2784</v>
      </c>
      <c r="C1124" t="s">
        <v>4042</v>
      </c>
      <c r="D1124" t="s">
        <v>1940</v>
      </c>
      <c r="E1124" t="s">
        <v>4043</v>
      </c>
      <c r="F1124">
        <v>2019</v>
      </c>
      <c r="G1124">
        <v>0</v>
      </c>
      <c r="H1124">
        <v>0</v>
      </c>
      <c r="I1124">
        <v>0</v>
      </c>
      <c r="J1124">
        <v>0</v>
      </c>
      <c r="K1124">
        <v>0.22</v>
      </c>
      <c r="L1124">
        <v>0.7</v>
      </c>
      <c r="M1124" t="s">
        <v>1942</v>
      </c>
    </row>
    <row r="1125" spans="1:13">
      <c r="A1125" t="s">
        <v>1937</v>
      </c>
      <c r="B1125" t="s">
        <v>2784</v>
      </c>
      <c r="C1125" t="s">
        <v>4044</v>
      </c>
      <c r="D1125" t="s">
        <v>1940</v>
      </c>
      <c r="E1125" t="s">
        <v>4045</v>
      </c>
      <c r="F1125">
        <v>2019</v>
      </c>
      <c r="G1125">
        <v>0</v>
      </c>
      <c r="H1125">
        <v>0</v>
      </c>
      <c r="I1125">
        <v>0</v>
      </c>
      <c r="J1125">
        <v>0</v>
      </c>
      <c r="K1125">
        <v>0.22</v>
      </c>
      <c r="L1125">
        <v>0.7</v>
      </c>
      <c r="M1125" t="s">
        <v>1942</v>
      </c>
    </row>
    <row r="1126" spans="1:13">
      <c r="A1126" t="s">
        <v>1937</v>
      </c>
      <c r="B1126" t="s">
        <v>2784</v>
      </c>
      <c r="C1126" t="s">
        <v>4046</v>
      </c>
      <c r="D1126" t="s">
        <v>1940</v>
      </c>
      <c r="E1126" t="s">
        <v>4047</v>
      </c>
      <c r="F1126">
        <v>2019</v>
      </c>
      <c r="G1126">
        <v>0</v>
      </c>
      <c r="H1126">
        <v>0</v>
      </c>
      <c r="I1126">
        <v>0</v>
      </c>
      <c r="J1126">
        <v>0</v>
      </c>
      <c r="K1126">
        <v>0.22</v>
      </c>
      <c r="L1126">
        <v>0.7</v>
      </c>
      <c r="M1126" t="s">
        <v>1942</v>
      </c>
    </row>
    <row r="1127" spans="1:13">
      <c r="A1127" t="s">
        <v>1937</v>
      </c>
      <c r="B1127" t="s">
        <v>2784</v>
      </c>
      <c r="C1127" t="s">
        <v>4048</v>
      </c>
      <c r="D1127" t="s">
        <v>1940</v>
      </c>
      <c r="E1127" t="s">
        <v>4049</v>
      </c>
      <c r="F1127">
        <v>2019</v>
      </c>
      <c r="G1127">
        <v>0</v>
      </c>
      <c r="H1127">
        <v>0</v>
      </c>
      <c r="I1127">
        <v>0</v>
      </c>
      <c r="J1127">
        <v>0</v>
      </c>
      <c r="K1127">
        <v>0.22</v>
      </c>
      <c r="L1127">
        <v>0.7</v>
      </c>
      <c r="M1127" t="s">
        <v>1942</v>
      </c>
    </row>
    <row r="1128" spans="1:13">
      <c r="A1128" t="s">
        <v>1937</v>
      </c>
      <c r="B1128" t="s">
        <v>2784</v>
      </c>
      <c r="C1128" t="s">
        <v>4050</v>
      </c>
      <c r="D1128" t="s">
        <v>1940</v>
      </c>
      <c r="E1128" t="s">
        <v>4051</v>
      </c>
      <c r="F1128">
        <v>2019</v>
      </c>
      <c r="G1128">
        <v>0</v>
      </c>
      <c r="H1128">
        <v>0</v>
      </c>
      <c r="I1128">
        <v>0</v>
      </c>
      <c r="J1128">
        <v>0</v>
      </c>
      <c r="K1128">
        <v>0.22</v>
      </c>
      <c r="L1128">
        <v>0.7</v>
      </c>
      <c r="M1128" t="s">
        <v>1942</v>
      </c>
    </row>
    <row r="1129" spans="1:13">
      <c r="A1129" t="s">
        <v>1937</v>
      </c>
      <c r="B1129" t="s">
        <v>2784</v>
      </c>
      <c r="C1129" t="s">
        <v>4052</v>
      </c>
      <c r="D1129" t="s">
        <v>1940</v>
      </c>
      <c r="E1129" t="s">
        <v>4053</v>
      </c>
      <c r="F1129">
        <v>2019</v>
      </c>
      <c r="G1129">
        <v>0</v>
      </c>
      <c r="H1129">
        <v>0</v>
      </c>
      <c r="I1129">
        <v>0</v>
      </c>
      <c r="J1129">
        <v>0</v>
      </c>
      <c r="K1129">
        <v>0.22</v>
      </c>
      <c r="L1129">
        <v>0.7</v>
      </c>
      <c r="M1129" t="s">
        <v>1942</v>
      </c>
    </row>
    <row r="1130" spans="1:13">
      <c r="A1130" t="s">
        <v>1937</v>
      </c>
      <c r="B1130" t="s">
        <v>2784</v>
      </c>
      <c r="C1130" t="s">
        <v>4054</v>
      </c>
      <c r="D1130" t="s">
        <v>1940</v>
      </c>
      <c r="E1130" t="s">
        <v>4055</v>
      </c>
      <c r="F1130">
        <v>2019</v>
      </c>
      <c r="G1130">
        <v>0</v>
      </c>
      <c r="H1130">
        <v>0</v>
      </c>
      <c r="I1130">
        <v>0</v>
      </c>
      <c r="J1130">
        <v>0</v>
      </c>
      <c r="K1130">
        <v>0.22</v>
      </c>
      <c r="L1130">
        <v>0.7</v>
      </c>
      <c r="M1130" t="s">
        <v>1942</v>
      </c>
    </row>
    <row r="1131" spans="1:13">
      <c r="A1131" t="s">
        <v>1937</v>
      </c>
      <c r="B1131" t="s">
        <v>2784</v>
      </c>
      <c r="C1131" t="s">
        <v>4056</v>
      </c>
      <c r="D1131" t="s">
        <v>1940</v>
      </c>
      <c r="E1131" t="s">
        <v>4057</v>
      </c>
      <c r="F1131">
        <v>2019</v>
      </c>
      <c r="G1131">
        <v>0</v>
      </c>
      <c r="H1131">
        <v>0</v>
      </c>
      <c r="I1131">
        <v>0</v>
      </c>
      <c r="J1131">
        <v>0</v>
      </c>
      <c r="K1131">
        <v>0.22</v>
      </c>
      <c r="L1131">
        <v>0.7</v>
      </c>
      <c r="M1131" t="s">
        <v>1942</v>
      </c>
    </row>
    <row r="1132" spans="1:13">
      <c r="A1132" t="s">
        <v>1937</v>
      </c>
      <c r="B1132" t="s">
        <v>2784</v>
      </c>
      <c r="C1132" t="s">
        <v>4058</v>
      </c>
      <c r="D1132" t="s">
        <v>1940</v>
      </c>
      <c r="E1132" t="s">
        <v>4059</v>
      </c>
      <c r="F1132">
        <v>2019</v>
      </c>
      <c r="G1132">
        <v>0</v>
      </c>
      <c r="H1132">
        <v>0</v>
      </c>
      <c r="I1132">
        <v>0</v>
      </c>
      <c r="J1132">
        <v>0</v>
      </c>
      <c r="K1132">
        <v>0.22</v>
      </c>
      <c r="L1132">
        <v>0.7</v>
      </c>
      <c r="M1132" t="s">
        <v>1942</v>
      </c>
    </row>
    <row r="1133" spans="1:13">
      <c r="A1133" t="s">
        <v>1937</v>
      </c>
      <c r="B1133" t="s">
        <v>2784</v>
      </c>
      <c r="C1133" t="s">
        <v>4060</v>
      </c>
      <c r="D1133" t="s">
        <v>1940</v>
      </c>
      <c r="E1133" t="s">
        <v>4061</v>
      </c>
      <c r="F1133">
        <v>2019</v>
      </c>
      <c r="G1133">
        <v>0</v>
      </c>
      <c r="H1133">
        <v>0</v>
      </c>
      <c r="I1133">
        <v>0</v>
      </c>
      <c r="J1133">
        <v>0</v>
      </c>
      <c r="K1133">
        <v>0.22</v>
      </c>
      <c r="L1133">
        <v>0.7</v>
      </c>
      <c r="M1133" t="s">
        <v>1942</v>
      </c>
    </row>
    <row r="1134" spans="1:13">
      <c r="A1134" t="s">
        <v>1937</v>
      </c>
      <c r="B1134" t="s">
        <v>2784</v>
      </c>
      <c r="C1134" t="s">
        <v>4062</v>
      </c>
      <c r="D1134" t="s">
        <v>1940</v>
      </c>
      <c r="E1134" t="s">
        <v>4063</v>
      </c>
      <c r="F1134">
        <v>2019</v>
      </c>
      <c r="G1134">
        <v>0</v>
      </c>
      <c r="H1134">
        <v>0</v>
      </c>
      <c r="I1134">
        <v>0</v>
      </c>
      <c r="J1134">
        <v>0</v>
      </c>
      <c r="K1134">
        <v>0.22</v>
      </c>
      <c r="L1134">
        <v>0.7</v>
      </c>
      <c r="M1134" t="s">
        <v>1942</v>
      </c>
    </row>
    <row r="1135" spans="1:13">
      <c r="A1135" t="s">
        <v>1937</v>
      </c>
      <c r="B1135" t="s">
        <v>2784</v>
      </c>
      <c r="C1135" t="s">
        <v>4064</v>
      </c>
      <c r="D1135" t="s">
        <v>1940</v>
      </c>
      <c r="E1135" t="s">
        <v>4065</v>
      </c>
      <c r="F1135">
        <v>2019</v>
      </c>
      <c r="G1135">
        <v>0</v>
      </c>
      <c r="H1135">
        <v>0</v>
      </c>
      <c r="I1135">
        <v>0</v>
      </c>
      <c r="J1135">
        <v>0</v>
      </c>
      <c r="K1135">
        <v>0.22</v>
      </c>
      <c r="L1135">
        <v>0.7</v>
      </c>
      <c r="M1135" t="s">
        <v>1942</v>
      </c>
    </row>
    <row r="1136" spans="1:13">
      <c r="A1136" t="s">
        <v>1937</v>
      </c>
      <c r="B1136" t="s">
        <v>2784</v>
      </c>
      <c r="C1136" t="s">
        <v>4066</v>
      </c>
      <c r="D1136" t="s">
        <v>1940</v>
      </c>
      <c r="E1136" t="s">
        <v>4067</v>
      </c>
      <c r="F1136">
        <v>2019</v>
      </c>
      <c r="G1136">
        <v>0</v>
      </c>
      <c r="H1136">
        <v>0</v>
      </c>
      <c r="I1136">
        <v>0</v>
      </c>
      <c r="J1136">
        <v>0</v>
      </c>
      <c r="K1136">
        <v>0.22</v>
      </c>
      <c r="L1136">
        <v>0.7</v>
      </c>
      <c r="M1136" t="s">
        <v>1942</v>
      </c>
    </row>
    <row r="1137" spans="1:13">
      <c r="A1137" t="s">
        <v>1937</v>
      </c>
      <c r="B1137" t="s">
        <v>2784</v>
      </c>
      <c r="C1137" t="s">
        <v>4068</v>
      </c>
      <c r="D1137" t="s">
        <v>1940</v>
      </c>
      <c r="E1137" t="s">
        <v>4069</v>
      </c>
      <c r="F1137">
        <v>2019</v>
      </c>
      <c r="G1137">
        <v>0</v>
      </c>
      <c r="H1137">
        <v>0</v>
      </c>
      <c r="I1137">
        <v>0</v>
      </c>
      <c r="J1137">
        <v>0</v>
      </c>
      <c r="K1137">
        <v>0.22</v>
      </c>
      <c r="L1137">
        <v>0.7</v>
      </c>
      <c r="M1137" t="s">
        <v>1942</v>
      </c>
    </row>
    <row r="1138" spans="1:13">
      <c r="A1138" t="s">
        <v>1937</v>
      </c>
      <c r="B1138" t="s">
        <v>2784</v>
      </c>
      <c r="C1138" t="s">
        <v>4070</v>
      </c>
      <c r="D1138" t="s">
        <v>1940</v>
      </c>
      <c r="E1138" t="s">
        <v>4071</v>
      </c>
      <c r="F1138">
        <v>2019</v>
      </c>
      <c r="G1138">
        <v>0</v>
      </c>
      <c r="H1138">
        <v>0</v>
      </c>
      <c r="I1138">
        <v>0</v>
      </c>
      <c r="J1138">
        <v>0</v>
      </c>
      <c r="K1138">
        <v>0.22</v>
      </c>
      <c r="L1138">
        <v>0.7</v>
      </c>
      <c r="M1138" t="s">
        <v>1942</v>
      </c>
    </row>
    <row r="1139" spans="1:13">
      <c r="A1139" t="s">
        <v>1937</v>
      </c>
      <c r="B1139" t="s">
        <v>2784</v>
      </c>
      <c r="C1139" t="s">
        <v>4072</v>
      </c>
      <c r="D1139" t="s">
        <v>1940</v>
      </c>
      <c r="E1139" t="s">
        <v>4073</v>
      </c>
      <c r="F1139">
        <v>2019</v>
      </c>
      <c r="G1139">
        <v>0</v>
      </c>
      <c r="H1139">
        <v>0</v>
      </c>
      <c r="I1139">
        <v>0</v>
      </c>
      <c r="J1139">
        <v>0</v>
      </c>
      <c r="K1139">
        <v>0.22</v>
      </c>
      <c r="L1139">
        <v>0.7</v>
      </c>
      <c r="M1139" t="s">
        <v>1942</v>
      </c>
    </row>
    <row r="1140" spans="1:13">
      <c r="A1140" t="s">
        <v>1937</v>
      </c>
      <c r="B1140" t="s">
        <v>2784</v>
      </c>
      <c r="C1140" t="s">
        <v>4074</v>
      </c>
      <c r="D1140" t="s">
        <v>1940</v>
      </c>
      <c r="E1140" t="s">
        <v>4075</v>
      </c>
      <c r="F1140">
        <v>2019</v>
      </c>
      <c r="G1140">
        <v>0</v>
      </c>
      <c r="H1140">
        <v>0</v>
      </c>
      <c r="I1140">
        <v>0</v>
      </c>
      <c r="J1140">
        <v>0</v>
      </c>
      <c r="K1140">
        <v>0.22</v>
      </c>
      <c r="L1140">
        <v>0.7</v>
      </c>
      <c r="M1140" t="s">
        <v>1942</v>
      </c>
    </row>
    <row r="1141" spans="1:13">
      <c r="A1141" t="s">
        <v>1937</v>
      </c>
      <c r="B1141" t="s">
        <v>2784</v>
      </c>
      <c r="C1141" t="s">
        <v>4076</v>
      </c>
      <c r="D1141" t="s">
        <v>1940</v>
      </c>
      <c r="E1141" t="s">
        <v>4077</v>
      </c>
      <c r="F1141">
        <v>2019</v>
      </c>
      <c r="G1141">
        <v>0</v>
      </c>
      <c r="H1141">
        <v>0</v>
      </c>
      <c r="I1141">
        <v>0</v>
      </c>
      <c r="J1141">
        <v>0</v>
      </c>
      <c r="K1141">
        <v>0.22</v>
      </c>
      <c r="L1141">
        <v>0.7</v>
      </c>
      <c r="M1141" t="s">
        <v>1942</v>
      </c>
    </row>
    <row r="1142" spans="1:13">
      <c r="A1142" t="s">
        <v>1937</v>
      </c>
      <c r="B1142" t="s">
        <v>2784</v>
      </c>
      <c r="C1142" t="s">
        <v>4078</v>
      </c>
      <c r="D1142" t="s">
        <v>1940</v>
      </c>
      <c r="E1142" t="s">
        <v>4079</v>
      </c>
      <c r="F1142">
        <v>2019</v>
      </c>
      <c r="G1142">
        <v>0</v>
      </c>
      <c r="H1142">
        <v>0</v>
      </c>
      <c r="I1142">
        <v>0</v>
      </c>
      <c r="J1142">
        <v>0</v>
      </c>
      <c r="K1142">
        <v>0.22</v>
      </c>
      <c r="L1142">
        <v>0.7</v>
      </c>
      <c r="M1142" t="s">
        <v>1942</v>
      </c>
    </row>
    <row r="1143" spans="1:13">
      <c r="A1143" t="s">
        <v>1937</v>
      </c>
      <c r="B1143" t="s">
        <v>2271</v>
      </c>
      <c r="C1143" t="s">
        <v>4080</v>
      </c>
      <c r="D1143" t="s">
        <v>1940</v>
      </c>
      <c r="E1143" t="s">
        <v>4081</v>
      </c>
      <c r="F1143">
        <v>2019</v>
      </c>
      <c r="G1143">
        <v>0</v>
      </c>
      <c r="H1143">
        <v>0</v>
      </c>
      <c r="I1143">
        <v>0</v>
      </c>
      <c r="J1143">
        <v>0</v>
      </c>
      <c r="K1143">
        <v>0.2</v>
      </c>
      <c r="L1143">
        <v>0.1</v>
      </c>
      <c r="M1143" t="s">
        <v>1942</v>
      </c>
    </row>
    <row r="1144" spans="1:13">
      <c r="A1144" t="s">
        <v>1937</v>
      </c>
      <c r="B1144" t="s">
        <v>2271</v>
      </c>
      <c r="C1144" t="s">
        <v>4082</v>
      </c>
      <c r="D1144" t="s">
        <v>1940</v>
      </c>
      <c r="E1144" t="s">
        <v>4083</v>
      </c>
      <c r="F1144">
        <v>2019</v>
      </c>
      <c r="G1144">
        <v>0</v>
      </c>
      <c r="H1144">
        <v>0</v>
      </c>
      <c r="I1144">
        <v>0</v>
      </c>
      <c r="J1144">
        <v>0</v>
      </c>
      <c r="K1144">
        <v>0.2</v>
      </c>
      <c r="L1144">
        <v>0.1</v>
      </c>
      <c r="M1144" t="s">
        <v>1942</v>
      </c>
    </row>
    <row r="1145" spans="1:13">
      <c r="A1145" t="s">
        <v>1937</v>
      </c>
      <c r="B1145" t="s">
        <v>2271</v>
      </c>
      <c r="C1145" t="s">
        <v>4084</v>
      </c>
      <c r="D1145" t="s">
        <v>1940</v>
      </c>
      <c r="E1145" t="s">
        <v>4085</v>
      </c>
      <c r="F1145">
        <v>2019</v>
      </c>
      <c r="G1145">
        <v>0</v>
      </c>
      <c r="H1145">
        <v>0</v>
      </c>
      <c r="I1145">
        <v>0</v>
      </c>
      <c r="J1145">
        <v>0</v>
      </c>
      <c r="K1145">
        <v>0.2</v>
      </c>
      <c r="L1145">
        <v>0.1</v>
      </c>
      <c r="M1145" t="s">
        <v>1942</v>
      </c>
    </row>
    <row r="1146" spans="1:13">
      <c r="A1146" t="s">
        <v>1937</v>
      </c>
      <c r="B1146" t="s">
        <v>2271</v>
      </c>
      <c r="C1146" t="s">
        <v>4086</v>
      </c>
      <c r="D1146" t="s">
        <v>1940</v>
      </c>
      <c r="E1146" t="s">
        <v>4087</v>
      </c>
      <c r="F1146">
        <v>2019</v>
      </c>
      <c r="G1146">
        <v>0</v>
      </c>
      <c r="H1146">
        <v>0</v>
      </c>
      <c r="I1146">
        <v>0</v>
      </c>
      <c r="J1146">
        <v>0</v>
      </c>
      <c r="K1146">
        <v>0.2</v>
      </c>
      <c r="L1146">
        <v>0.1</v>
      </c>
      <c r="M1146" t="s">
        <v>1942</v>
      </c>
    </row>
    <row r="1147" spans="1:13">
      <c r="A1147" t="s">
        <v>1937</v>
      </c>
      <c r="B1147" t="s">
        <v>2271</v>
      </c>
      <c r="C1147" t="s">
        <v>4088</v>
      </c>
      <c r="D1147" t="s">
        <v>1940</v>
      </c>
      <c r="E1147" t="s">
        <v>4089</v>
      </c>
      <c r="F1147">
        <v>2019</v>
      </c>
      <c r="G1147">
        <v>0</v>
      </c>
      <c r="H1147">
        <v>0</v>
      </c>
      <c r="I1147">
        <v>0</v>
      </c>
      <c r="J1147">
        <v>0</v>
      </c>
      <c r="K1147">
        <v>0.2</v>
      </c>
      <c r="L1147">
        <v>0.1</v>
      </c>
      <c r="M1147" t="s">
        <v>1942</v>
      </c>
    </row>
    <row r="1148" spans="1:13">
      <c r="A1148" t="s">
        <v>1937</v>
      </c>
      <c r="B1148" t="s">
        <v>2271</v>
      </c>
      <c r="C1148" t="s">
        <v>4090</v>
      </c>
      <c r="D1148" t="s">
        <v>1940</v>
      </c>
      <c r="E1148" t="s">
        <v>4091</v>
      </c>
      <c r="F1148">
        <v>2019</v>
      </c>
      <c r="G1148">
        <v>0</v>
      </c>
      <c r="H1148">
        <v>0</v>
      </c>
      <c r="I1148">
        <v>0</v>
      </c>
      <c r="J1148">
        <v>0</v>
      </c>
      <c r="K1148">
        <v>0.2</v>
      </c>
      <c r="L1148">
        <v>0.1</v>
      </c>
      <c r="M1148" t="s">
        <v>1942</v>
      </c>
    </row>
    <row r="1149" spans="1:13">
      <c r="A1149" t="s">
        <v>1937</v>
      </c>
      <c r="B1149" t="s">
        <v>2271</v>
      </c>
      <c r="C1149" t="s">
        <v>4092</v>
      </c>
      <c r="D1149" t="s">
        <v>1940</v>
      </c>
      <c r="E1149" t="s">
        <v>4093</v>
      </c>
      <c r="F1149">
        <v>2019</v>
      </c>
      <c r="G1149">
        <v>0</v>
      </c>
      <c r="H1149">
        <v>0</v>
      </c>
      <c r="I1149">
        <v>0</v>
      </c>
      <c r="J1149">
        <v>0</v>
      </c>
      <c r="K1149">
        <v>0.2</v>
      </c>
      <c r="L1149">
        <v>0.1</v>
      </c>
      <c r="M1149" t="s">
        <v>1942</v>
      </c>
    </row>
    <row r="1150" spans="1:13">
      <c r="A1150" t="s">
        <v>1937</v>
      </c>
      <c r="B1150" t="s">
        <v>2271</v>
      </c>
      <c r="C1150" t="s">
        <v>4094</v>
      </c>
      <c r="D1150" t="s">
        <v>1940</v>
      </c>
      <c r="E1150" t="s">
        <v>4095</v>
      </c>
      <c r="F1150">
        <v>2019</v>
      </c>
      <c r="G1150">
        <v>0</v>
      </c>
      <c r="H1150">
        <v>0</v>
      </c>
      <c r="I1150">
        <v>0</v>
      </c>
      <c r="J1150">
        <v>0</v>
      </c>
      <c r="K1150">
        <v>0.2</v>
      </c>
      <c r="L1150">
        <v>0.1</v>
      </c>
      <c r="M1150" t="s">
        <v>1942</v>
      </c>
    </row>
    <row r="1151" spans="1:13">
      <c r="A1151" t="s">
        <v>1937</v>
      </c>
      <c r="B1151" t="s">
        <v>2271</v>
      </c>
      <c r="C1151" t="s">
        <v>4096</v>
      </c>
      <c r="D1151" t="s">
        <v>1940</v>
      </c>
      <c r="E1151" t="s">
        <v>4097</v>
      </c>
      <c r="F1151">
        <v>2019</v>
      </c>
      <c r="G1151">
        <v>0</v>
      </c>
      <c r="H1151">
        <v>0</v>
      </c>
      <c r="I1151">
        <v>0</v>
      </c>
      <c r="J1151">
        <v>0</v>
      </c>
      <c r="K1151">
        <v>0.2</v>
      </c>
      <c r="L1151">
        <v>0.1</v>
      </c>
      <c r="M1151" t="s">
        <v>1942</v>
      </c>
    </row>
    <row r="1152" spans="1:13">
      <c r="A1152" t="s">
        <v>1937</v>
      </c>
      <c r="B1152" t="s">
        <v>2271</v>
      </c>
      <c r="C1152" t="s">
        <v>4098</v>
      </c>
      <c r="D1152" t="s">
        <v>1940</v>
      </c>
      <c r="E1152" t="s">
        <v>4099</v>
      </c>
      <c r="F1152">
        <v>2019</v>
      </c>
      <c r="G1152">
        <v>0</v>
      </c>
      <c r="H1152">
        <v>0</v>
      </c>
      <c r="I1152">
        <v>0</v>
      </c>
      <c r="J1152">
        <v>0</v>
      </c>
      <c r="K1152">
        <v>0.2</v>
      </c>
      <c r="L1152">
        <v>0.1</v>
      </c>
      <c r="M1152" t="s">
        <v>1942</v>
      </c>
    </row>
    <row r="1153" spans="1:13">
      <c r="A1153" t="s">
        <v>1937</v>
      </c>
      <c r="B1153" t="s">
        <v>2271</v>
      </c>
      <c r="C1153" t="s">
        <v>4100</v>
      </c>
      <c r="D1153" t="s">
        <v>1940</v>
      </c>
      <c r="E1153" t="s">
        <v>4101</v>
      </c>
      <c r="F1153">
        <v>2019</v>
      </c>
      <c r="G1153">
        <v>0</v>
      </c>
      <c r="H1153">
        <v>0</v>
      </c>
      <c r="I1153">
        <v>0</v>
      </c>
      <c r="J1153">
        <v>0</v>
      </c>
      <c r="K1153">
        <v>0.2</v>
      </c>
      <c r="L1153">
        <v>0.1</v>
      </c>
      <c r="M1153" t="s">
        <v>1942</v>
      </c>
    </row>
    <row r="1154" spans="1:13">
      <c r="A1154" t="s">
        <v>1937</v>
      </c>
      <c r="B1154" t="s">
        <v>2271</v>
      </c>
      <c r="C1154" t="s">
        <v>4102</v>
      </c>
      <c r="D1154" t="s">
        <v>1940</v>
      </c>
      <c r="E1154" t="s">
        <v>4103</v>
      </c>
      <c r="F1154">
        <v>2019</v>
      </c>
      <c r="G1154">
        <v>0</v>
      </c>
      <c r="H1154">
        <v>0</v>
      </c>
      <c r="I1154">
        <v>0</v>
      </c>
      <c r="J1154">
        <v>0</v>
      </c>
      <c r="K1154">
        <v>0.2</v>
      </c>
      <c r="L1154">
        <v>0.1</v>
      </c>
      <c r="M1154" t="s">
        <v>1942</v>
      </c>
    </row>
    <row r="1155" spans="1:13">
      <c r="A1155" t="s">
        <v>1937</v>
      </c>
      <c r="B1155" t="s">
        <v>2271</v>
      </c>
      <c r="C1155" t="s">
        <v>4104</v>
      </c>
      <c r="D1155" t="s">
        <v>1940</v>
      </c>
      <c r="E1155" t="s">
        <v>4105</v>
      </c>
      <c r="F1155">
        <v>2019</v>
      </c>
      <c r="G1155">
        <v>0</v>
      </c>
      <c r="H1155">
        <v>0</v>
      </c>
      <c r="I1155">
        <v>0</v>
      </c>
      <c r="J1155">
        <v>0</v>
      </c>
      <c r="K1155">
        <v>0.2</v>
      </c>
      <c r="L1155">
        <v>0.1</v>
      </c>
      <c r="M1155" t="s">
        <v>1942</v>
      </c>
    </row>
    <row r="1156" spans="1:13">
      <c r="A1156" t="s">
        <v>1937</v>
      </c>
      <c r="B1156" t="s">
        <v>2271</v>
      </c>
      <c r="C1156" t="s">
        <v>4106</v>
      </c>
      <c r="D1156" t="s">
        <v>1940</v>
      </c>
      <c r="E1156" t="s">
        <v>4107</v>
      </c>
      <c r="F1156">
        <v>2019</v>
      </c>
      <c r="G1156">
        <v>0</v>
      </c>
      <c r="H1156">
        <v>0</v>
      </c>
      <c r="I1156">
        <v>0</v>
      </c>
      <c r="J1156">
        <v>0</v>
      </c>
      <c r="K1156">
        <v>0.2</v>
      </c>
      <c r="L1156">
        <v>0.1</v>
      </c>
      <c r="M1156" t="s">
        <v>1942</v>
      </c>
    </row>
    <row r="1157" spans="1:13">
      <c r="A1157" t="s">
        <v>1937</v>
      </c>
      <c r="B1157" t="s">
        <v>2271</v>
      </c>
      <c r="C1157" t="s">
        <v>4108</v>
      </c>
      <c r="D1157" t="s">
        <v>1940</v>
      </c>
      <c r="E1157" t="s">
        <v>4109</v>
      </c>
      <c r="F1157">
        <v>2019</v>
      </c>
      <c r="G1157">
        <v>0</v>
      </c>
      <c r="H1157">
        <v>0</v>
      </c>
      <c r="I1157">
        <v>0</v>
      </c>
      <c r="J1157">
        <v>0</v>
      </c>
      <c r="K1157">
        <v>0.2</v>
      </c>
      <c r="L1157">
        <v>0.1</v>
      </c>
      <c r="M1157" t="s">
        <v>1942</v>
      </c>
    </row>
    <row r="1158" spans="1:13">
      <c r="A1158" t="s">
        <v>1937</v>
      </c>
      <c r="B1158" t="s">
        <v>2770</v>
      </c>
      <c r="C1158" t="s">
        <v>4110</v>
      </c>
      <c r="D1158" t="s">
        <v>1940</v>
      </c>
      <c r="E1158" t="s">
        <v>4111</v>
      </c>
      <c r="F1158">
        <v>2019</v>
      </c>
      <c r="G1158">
        <v>0</v>
      </c>
      <c r="H1158">
        <v>0</v>
      </c>
      <c r="I1158">
        <v>0</v>
      </c>
      <c r="J1158">
        <v>0</v>
      </c>
      <c r="K1158">
        <v>0.3</v>
      </c>
      <c r="L1158">
        <v>0.5</v>
      </c>
      <c r="M1158" t="s">
        <v>1942</v>
      </c>
    </row>
    <row r="1159" spans="1:13">
      <c r="A1159" t="s">
        <v>1937</v>
      </c>
      <c r="B1159" t="s">
        <v>2770</v>
      </c>
      <c r="C1159" t="s">
        <v>4112</v>
      </c>
      <c r="D1159" t="s">
        <v>1940</v>
      </c>
      <c r="E1159" t="s">
        <v>4113</v>
      </c>
      <c r="F1159">
        <v>2019</v>
      </c>
      <c r="G1159">
        <v>0</v>
      </c>
      <c r="H1159">
        <v>0</v>
      </c>
      <c r="I1159">
        <v>0</v>
      </c>
      <c r="J1159">
        <v>0</v>
      </c>
      <c r="K1159">
        <v>0.3</v>
      </c>
      <c r="L1159">
        <v>0.5</v>
      </c>
      <c r="M1159" t="s">
        <v>1942</v>
      </c>
    </row>
    <row r="1160" spans="1:13">
      <c r="A1160" t="s">
        <v>1937</v>
      </c>
      <c r="B1160" t="s">
        <v>2770</v>
      </c>
      <c r="C1160" t="s">
        <v>4114</v>
      </c>
      <c r="D1160" t="s">
        <v>1940</v>
      </c>
      <c r="E1160" t="s">
        <v>5072</v>
      </c>
      <c r="F1160">
        <v>2019</v>
      </c>
      <c r="G1160">
        <v>0</v>
      </c>
      <c r="H1160">
        <v>0</v>
      </c>
      <c r="I1160">
        <v>0</v>
      </c>
      <c r="J1160">
        <v>0</v>
      </c>
      <c r="K1160">
        <v>0.5</v>
      </c>
      <c r="L1160">
        <v>0.7</v>
      </c>
      <c r="M1160" t="s">
        <v>1942</v>
      </c>
    </row>
    <row r="1161" spans="1:13">
      <c r="A1161" t="s">
        <v>1937</v>
      </c>
      <c r="B1161" t="s">
        <v>2770</v>
      </c>
      <c r="C1161" t="s">
        <v>4115</v>
      </c>
      <c r="D1161" t="s">
        <v>1940</v>
      </c>
      <c r="E1161" t="s">
        <v>4116</v>
      </c>
      <c r="F1161">
        <v>2019</v>
      </c>
      <c r="G1161">
        <v>0</v>
      </c>
      <c r="H1161">
        <v>0</v>
      </c>
      <c r="I1161">
        <v>0</v>
      </c>
      <c r="J1161">
        <v>0</v>
      </c>
      <c r="K1161">
        <v>0.32</v>
      </c>
      <c r="L1161">
        <v>0.5</v>
      </c>
      <c r="M1161" t="s">
        <v>1942</v>
      </c>
    </row>
    <row r="1162" spans="1:13">
      <c r="A1162" t="s">
        <v>1937</v>
      </c>
      <c r="B1162" t="s">
        <v>2770</v>
      </c>
      <c r="C1162" t="s">
        <v>4117</v>
      </c>
      <c r="D1162" t="s">
        <v>1940</v>
      </c>
      <c r="E1162" t="s">
        <v>4118</v>
      </c>
      <c r="F1162">
        <v>2019</v>
      </c>
      <c r="G1162">
        <v>0</v>
      </c>
      <c r="H1162">
        <v>0</v>
      </c>
      <c r="I1162">
        <v>0</v>
      </c>
      <c r="J1162">
        <v>0</v>
      </c>
      <c r="K1162">
        <v>0.32</v>
      </c>
      <c r="L1162">
        <v>0.5</v>
      </c>
      <c r="M1162" t="s">
        <v>1942</v>
      </c>
    </row>
    <row r="1163" spans="1:13">
      <c r="A1163" t="s">
        <v>1937</v>
      </c>
      <c r="B1163" t="s">
        <v>2770</v>
      </c>
      <c r="C1163" t="s">
        <v>4119</v>
      </c>
      <c r="D1163" t="s">
        <v>1940</v>
      </c>
      <c r="E1163" t="s">
        <v>4120</v>
      </c>
      <c r="F1163">
        <v>2019</v>
      </c>
      <c r="G1163">
        <v>0</v>
      </c>
      <c r="H1163">
        <v>0</v>
      </c>
      <c r="I1163">
        <v>0</v>
      </c>
      <c r="J1163">
        <v>0</v>
      </c>
      <c r="K1163">
        <v>0.28999999999999998</v>
      </c>
      <c r="L1163">
        <v>0.5</v>
      </c>
      <c r="M1163" t="s">
        <v>1942</v>
      </c>
    </row>
    <row r="1164" spans="1:13">
      <c r="A1164" t="s">
        <v>1937</v>
      </c>
      <c r="B1164" t="s">
        <v>2770</v>
      </c>
      <c r="C1164" t="s">
        <v>4121</v>
      </c>
      <c r="D1164" t="s">
        <v>1940</v>
      </c>
      <c r="E1164" t="s">
        <v>5073</v>
      </c>
      <c r="F1164">
        <v>2019</v>
      </c>
      <c r="G1164">
        <v>0</v>
      </c>
      <c r="H1164">
        <v>0</v>
      </c>
      <c r="I1164">
        <v>0</v>
      </c>
      <c r="J1164">
        <v>0</v>
      </c>
      <c r="K1164">
        <v>0.3</v>
      </c>
      <c r="L1164">
        <v>0.6</v>
      </c>
      <c r="M1164" t="s">
        <v>1942</v>
      </c>
    </row>
    <row r="1165" spans="1:13">
      <c r="A1165" t="s">
        <v>1937</v>
      </c>
      <c r="B1165" t="s">
        <v>2770</v>
      </c>
      <c r="C1165" t="s">
        <v>4122</v>
      </c>
      <c r="D1165" t="s">
        <v>1940</v>
      </c>
      <c r="E1165" t="s">
        <v>5074</v>
      </c>
      <c r="F1165">
        <v>2019</v>
      </c>
      <c r="G1165">
        <v>0</v>
      </c>
      <c r="H1165">
        <v>0</v>
      </c>
      <c r="I1165">
        <v>0</v>
      </c>
      <c r="J1165">
        <v>0</v>
      </c>
      <c r="K1165">
        <v>0.4</v>
      </c>
      <c r="L1165">
        <v>0.8</v>
      </c>
      <c r="M1165" t="s">
        <v>1942</v>
      </c>
    </row>
    <row r="1166" spans="1:13">
      <c r="A1166" t="s">
        <v>1937</v>
      </c>
      <c r="B1166" t="s">
        <v>2770</v>
      </c>
      <c r="C1166" t="s">
        <v>4123</v>
      </c>
      <c r="D1166" t="s">
        <v>1940</v>
      </c>
      <c r="E1166" t="s">
        <v>5075</v>
      </c>
      <c r="F1166">
        <v>2019</v>
      </c>
      <c r="G1166">
        <v>0</v>
      </c>
      <c r="H1166">
        <v>0</v>
      </c>
      <c r="I1166">
        <v>0</v>
      </c>
      <c r="J1166">
        <v>0</v>
      </c>
      <c r="K1166">
        <v>0.36</v>
      </c>
      <c r="L1166">
        <v>0.7</v>
      </c>
      <c r="M1166" t="s">
        <v>1942</v>
      </c>
    </row>
    <row r="1167" spans="1:13">
      <c r="A1167" t="s">
        <v>1937</v>
      </c>
      <c r="B1167" t="s">
        <v>2770</v>
      </c>
      <c r="C1167" t="s">
        <v>4124</v>
      </c>
      <c r="D1167" t="s">
        <v>1940</v>
      </c>
      <c r="E1167" t="s">
        <v>5076</v>
      </c>
      <c r="F1167">
        <v>2019</v>
      </c>
      <c r="G1167">
        <v>0</v>
      </c>
      <c r="H1167">
        <v>0</v>
      </c>
      <c r="I1167">
        <v>0</v>
      </c>
      <c r="J1167">
        <v>0</v>
      </c>
      <c r="K1167">
        <v>0.3</v>
      </c>
      <c r="L1167">
        <v>0.6</v>
      </c>
      <c r="M1167" t="s">
        <v>1942</v>
      </c>
    </row>
    <row r="1168" spans="1:13">
      <c r="A1168" t="s">
        <v>1937</v>
      </c>
      <c r="B1168" t="s">
        <v>2770</v>
      </c>
      <c r="C1168" t="s">
        <v>4125</v>
      </c>
      <c r="D1168" t="s">
        <v>1940</v>
      </c>
      <c r="E1168" t="s">
        <v>5077</v>
      </c>
      <c r="F1168">
        <v>2019</v>
      </c>
      <c r="G1168">
        <v>0</v>
      </c>
      <c r="H1168">
        <v>0</v>
      </c>
      <c r="I1168">
        <v>0</v>
      </c>
      <c r="J1168">
        <v>0</v>
      </c>
      <c r="K1168">
        <v>0.3</v>
      </c>
      <c r="L1168">
        <v>0.6</v>
      </c>
      <c r="M1168" t="s">
        <v>1942</v>
      </c>
    </row>
    <row r="1169" spans="1:13">
      <c r="A1169" t="s">
        <v>1937</v>
      </c>
      <c r="B1169" t="s">
        <v>2770</v>
      </c>
      <c r="C1169" t="s">
        <v>4126</v>
      </c>
      <c r="D1169" t="s">
        <v>1940</v>
      </c>
      <c r="E1169" t="s">
        <v>5078</v>
      </c>
      <c r="F1169">
        <v>2019</v>
      </c>
      <c r="G1169">
        <v>0</v>
      </c>
      <c r="H1169">
        <v>0</v>
      </c>
      <c r="I1169">
        <v>0</v>
      </c>
      <c r="J1169">
        <v>0</v>
      </c>
      <c r="K1169">
        <v>0.3</v>
      </c>
      <c r="L1169">
        <v>0.6</v>
      </c>
      <c r="M1169" t="s">
        <v>1942</v>
      </c>
    </row>
    <row r="1170" spans="1:13">
      <c r="A1170" t="s">
        <v>1937</v>
      </c>
      <c r="B1170" t="s">
        <v>2770</v>
      </c>
      <c r="C1170" t="s">
        <v>4127</v>
      </c>
      <c r="D1170" t="s">
        <v>1940</v>
      </c>
      <c r="E1170" t="s">
        <v>5079</v>
      </c>
      <c r="F1170">
        <v>2019</v>
      </c>
      <c r="G1170">
        <v>0</v>
      </c>
      <c r="H1170">
        <v>0</v>
      </c>
      <c r="I1170">
        <v>0</v>
      </c>
      <c r="J1170">
        <v>0</v>
      </c>
      <c r="K1170">
        <v>0.62</v>
      </c>
      <c r="L1170">
        <v>0.1</v>
      </c>
      <c r="M1170" t="s">
        <v>1942</v>
      </c>
    </row>
    <row r="1171" spans="1:13">
      <c r="A1171" t="s">
        <v>1937</v>
      </c>
      <c r="B1171" t="s">
        <v>2770</v>
      </c>
      <c r="C1171" t="s">
        <v>4128</v>
      </c>
      <c r="D1171" t="s">
        <v>1940</v>
      </c>
      <c r="E1171" t="s">
        <v>4129</v>
      </c>
      <c r="F1171">
        <v>2019</v>
      </c>
      <c r="G1171">
        <v>0</v>
      </c>
      <c r="H1171">
        <v>0</v>
      </c>
      <c r="I1171">
        <v>0</v>
      </c>
      <c r="J1171">
        <v>0</v>
      </c>
      <c r="K1171">
        <v>0.27</v>
      </c>
      <c r="L1171">
        <v>0.5</v>
      </c>
      <c r="M1171" t="s">
        <v>1942</v>
      </c>
    </row>
    <row r="1172" spans="1:13">
      <c r="A1172" t="s">
        <v>1937</v>
      </c>
      <c r="B1172" t="s">
        <v>2770</v>
      </c>
      <c r="C1172" t="s">
        <v>4130</v>
      </c>
      <c r="D1172" t="s">
        <v>1940</v>
      </c>
      <c r="E1172" t="s">
        <v>4131</v>
      </c>
      <c r="F1172">
        <v>2019</v>
      </c>
      <c r="G1172">
        <v>0</v>
      </c>
      <c r="H1172">
        <v>0</v>
      </c>
      <c r="I1172">
        <v>0</v>
      </c>
      <c r="J1172">
        <v>0</v>
      </c>
      <c r="K1172">
        <v>0.33</v>
      </c>
      <c r="L1172">
        <v>0.5</v>
      </c>
      <c r="M1172" t="s">
        <v>1942</v>
      </c>
    </row>
    <row r="1173" spans="1:13">
      <c r="A1173" t="s">
        <v>1937</v>
      </c>
      <c r="B1173" t="s">
        <v>2770</v>
      </c>
      <c r="C1173" t="s">
        <v>4132</v>
      </c>
      <c r="D1173" t="s">
        <v>1940</v>
      </c>
      <c r="E1173" t="s">
        <v>4133</v>
      </c>
      <c r="F1173">
        <v>2019</v>
      </c>
      <c r="G1173">
        <v>0</v>
      </c>
      <c r="H1173">
        <v>0</v>
      </c>
      <c r="I1173">
        <v>0</v>
      </c>
      <c r="J1173">
        <v>0</v>
      </c>
      <c r="K1173">
        <v>0.25</v>
      </c>
      <c r="L1173">
        <v>0.6</v>
      </c>
      <c r="M1173" t="s">
        <v>1942</v>
      </c>
    </row>
    <row r="1174" spans="1:13">
      <c r="A1174" t="s">
        <v>1937</v>
      </c>
      <c r="B1174" t="s">
        <v>2770</v>
      </c>
      <c r="C1174" t="s">
        <v>4134</v>
      </c>
      <c r="D1174" t="s">
        <v>1940</v>
      </c>
      <c r="E1174" t="s">
        <v>5080</v>
      </c>
      <c r="F1174">
        <v>2019</v>
      </c>
      <c r="G1174">
        <v>0</v>
      </c>
      <c r="H1174">
        <v>0</v>
      </c>
      <c r="I1174">
        <v>0</v>
      </c>
      <c r="J1174">
        <v>0</v>
      </c>
      <c r="K1174">
        <v>0.25</v>
      </c>
      <c r="L1174">
        <v>0.6</v>
      </c>
      <c r="M1174" t="s">
        <v>1942</v>
      </c>
    </row>
    <row r="1175" spans="1:13">
      <c r="A1175" t="s">
        <v>1937</v>
      </c>
      <c r="B1175" t="s">
        <v>2770</v>
      </c>
      <c r="C1175" t="s">
        <v>4135</v>
      </c>
      <c r="D1175" t="s">
        <v>1940</v>
      </c>
      <c r="E1175" t="s">
        <v>5081</v>
      </c>
      <c r="F1175">
        <v>2019</v>
      </c>
      <c r="G1175">
        <v>0</v>
      </c>
      <c r="H1175">
        <v>0</v>
      </c>
      <c r="I1175">
        <v>0</v>
      </c>
      <c r="J1175">
        <v>0</v>
      </c>
      <c r="K1175">
        <v>0.25</v>
      </c>
      <c r="L1175">
        <v>0.6</v>
      </c>
      <c r="M1175" t="s">
        <v>1942</v>
      </c>
    </row>
    <row r="1176" spans="1:13">
      <c r="A1176" t="s">
        <v>1937</v>
      </c>
      <c r="B1176" t="s">
        <v>2770</v>
      </c>
      <c r="C1176" t="s">
        <v>4136</v>
      </c>
      <c r="D1176" t="s">
        <v>1940</v>
      </c>
      <c r="E1176" t="s">
        <v>5082</v>
      </c>
      <c r="F1176">
        <v>2019</v>
      </c>
      <c r="G1176">
        <v>0</v>
      </c>
      <c r="H1176">
        <v>0</v>
      </c>
      <c r="I1176">
        <v>0</v>
      </c>
      <c r="J1176">
        <v>0</v>
      </c>
      <c r="K1176">
        <v>0.25</v>
      </c>
      <c r="L1176">
        <v>0.6</v>
      </c>
      <c r="M1176" t="s">
        <v>1942</v>
      </c>
    </row>
    <row r="1177" spans="1:13">
      <c r="A1177" t="s">
        <v>1937</v>
      </c>
      <c r="B1177" t="s">
        <v>2770</v>
      </c>
      <c r="C1177" t="s">
        <v>4137</v>
      </c>
      <c r="D1177" t="s">
        <v>1940</v>
      </c>
      <c r="E1177" t="s">
        <v>4138</v>
      </c>
      <c r="F1177">
        <v>2019</v>
      </c>
      <c r="G1177">
        <v>0</v>
      </c>
      <c r="H1177">
        <v>0</v>
      </c>
      <c r="I1177">
        <v>0</v>
      </c>
      <c r="J1177">
        <v>0</v>
      </c>
      <c r="K1177">
        <v>0.25</v>
      </c>
      <c r="L1177">
        <v>0.6</v>
      </c>
      <c r="M1177" t="s">
        <v>1942</v>
      </c>
    </row>
    <row r="1178" spans="1:13">
      <c r="A1178" t="s">
        <v>1937</v>
      </c>
      <c r="B1178" t="s">
        <v>2770</v>
      </c>
      <c r="C1178" t="s">
        <v>4139</v>
      </c>
      <c r="D1178" t="s">
        <v>1940</v>
      </c>
      <c r="E1178" t="s">
        <v>5083</v>
      </c>
      <c r="F1178">
        <v>2019</v>
      </c>
      <c r="G1178">
        <v>0</v>
      </c>
      <c r="H1178">
        <v>0</v>
      </c>
      <c r="I1178">
        <v>0</v>
      </c>
      <c r="J1178">
        <v>0</v>
      </c>
      <c r="K1178">
        <v>0.46</v>
      </c>
      <c r="L1178">
        <v>0.3</v>
      </c>
      <c r="M1178" t="s">
        <v>1942</v>
      </c>
    </row>
    <row r="1179" spans="1:13">
      <c r="A1179" t="s">
        <v>1937</v>
      </c>
      <c r="B1179" t="s">
        <v>2770</v>
      </c>
      <c r="C1179" t="s">
        <v>4140</v>
      </c>
      <c r="D1179" t="s">
        <v>1940</v>
      </c>
      <c r="E1179" t="s">
        <v>4141</v>
      </c>
      <c r="F1179">
        <v>2019</v>
      </c>
      <c r="G1179">
        <v>0</v>
      </c>
      <c r="H1179">
        <v>0</v>
      </c>
      <c r="I1179">
        <v>0</v>
      </c>
      <c r="J1179">
        <v>0</v>
      </c>
      <c r="K1179">
        <v>0.64</v>
      </c>
      <c r="L1179">
        <v>0.4</v>
      </c>
      <c r="M1179" t="s">
        <v>1942</v>
      </c>
    </row>
    <row r="1180" spans="1:13">
      <c r="A1180" t="s">
        <v>1937</v>
      </c>
      <c r="B1180" t="s">
        <v>2770</v>
      </c>
      <c r="C1180" t="s">
        <v>4142</v>
      </c>
      <c r="D1180" t="s">
        <v>1940</v>
      </c>
      <c r="E1180" t="s">
        <v>4143</v>
      </c>
      <c r="F1180">
        <v>2019</v>
      </c>
      <c r="G1180">
        <v>0</v>
      </c>
      <c r="H1180">
        <v>0</v>
      </c>
      <c r="I1180">
        <v>0</v>
      </c>
      <c r="J1180">
        <v>0</v>
      </c>
      <c r="K1180">
        <v>0.64</v>
      </c>
      <c r="L1180">
        <v>0.4</v>
      </c>
      <c r="M1180" t="s">
        <v>1942</v>
      </c>
    </row>
    <row r="1181" spans="1:13">
      <c r="A1181" t="s">
        <v>1937</v>
      </c>
      <c r="B1181" t="s">
        <v>2784</v>
      </c>
      <c r="C1181" t="s">
        <v>4144</v>
      </c>
      <c r="D1181" t="s">
        <v>1940</v>
      </c>
      <c r="E1181" t="s">
        <v>5084</v>
      </c>
      <c r="F1181">
        <v>2019</v>
      </c>
      <c r="G1181">
        <v>0</v>
      </c>
      <c r="H1181">
        <v>0</v>
      </c>
      <c r="I1181">
        <v>0</v>
      </c>
      <c r="J1181">
        <v>0</v>
      </c>
      <c r="K1181">
        <v>0.22</v>
      </c>
      <c r="L1181">
        <v>0.7</v>
      </c>
      <c r="M1181" t="s">
        <v>1942</v>
      </c>
    </row>
    <row r="1182" spans="1:13">
      <c r="A1182" t="s">
        <v>1937</v>
      </c>
      <c r="B1182" t="s">
        <v>2784</v>
      </c>
      <c r="C1182" t="s">
        <v>4145</v>
      </c>
      <c r="D1182" t="s">
        <v>1940</v>
      </c>
      <c r="E1182" t="s">
        <v>4146</v>
      </c>
      <c r="F1182">
        <v>2019</v>
      </c>
      <c r="G1182">
        <v>0</v>
      </c>
      <c r="H1182">
        <v>0</v>
      </c>
      <c r="I1182">
        <v>0</v>
      </c>
      <c r="J1182">
        <v>0</v>
      </c>
      <c r="K1182">
        <v>0.22</v>
      </c>
      <c r="L1182">
        <v>0.7</v>
      </c>
      <c r="M1182" t="s">
        <v>1942</v>
      </c>
    </row>
    <row r="1183" spans="1:13">
      <c r="A1183" t="s">
        <v>1937</v>
      </c>
      <c r="B1183" t="s">
        <v>2784</v>
      </c>
      <c r="C1183" t="s">
        <v>4147</v>
      </c>
      <c r="D1183" t="s">
        <v>1940</v>
      </c>
      <c r="E1183" t="s">
        <v>4148</v>
      </c>
      <c r="F1183">
        <v>2019</v>
      </c>
      <c r="G1183">
        <v>0</v>
      </c>
      <c r="H1183">
        <v>0</v>
      </c>
      <c r="I1183">
        <v>0</v>
      </c>
      <c r="J1183">
        <v>0</v>
      </c>
      <c r="K1183">
        <v>0.22</v>
      </c>
      <c r="L1183">
        <v>0.7</v>
      </c>
      <c r="M1183" t="s">
        <v>1942</v>
      </c>
    </row>
    <row r="1184" spans="1:13">
      <c r="A1184" t="s">
        <v>1937</v>
      </c>
      <c r="B1184" t="s">
        <v>2271</v>
      </c>
      <c r="C1184" t="s">
        <v>4149</v>
      </c>
      <c r="D1184" t="s">
        <v>1940</v>
      </c>
      <c r="E1184" t="s">
        <v>4150</v>
      </c>
      <c r="F1184">
        <v>2019</v>
      </c>
      <c r="G1184">
        <v>0</v>
      </c>
      <c r="H1184">
        <v>0</v>
      </c>
      <c r="I1184">
        <v>0</v>
      </c>
      <c r="J1184">
        <v>0</v>
      </c>
      <c r="K1184">
        <v>0.2</v>
      </c>
      <c r="L1184">
        <v>0.1</v>
      </c>
      <c r="M1184" t="s">
        <v>1942</v>
      </c>
    </row>
    <row r="1185" spans="1:13">
      <c r="A1185" t="s">
        <v>1937</v>
      </c>
      <c r="B1185" t="s">
        <v>2271</v>
      </c>
      <c r="C1185" t="s">
        <v>4151</v>
      </c>
      <c r="D1185" t="s">
        <v>1940</v>
      </c>
      <c r="E1185" t="s">
        <v>4152</v>
      </c>
      <c r="F1185">
        <v>2019</v>
      </c>
      <c r="G1185">
        <v>0</v>
      </c>
      <c r="H1185">
        <v>0</v>
      </c>
      <c r="I1185">
        <v>0</v>
      </c>
      <c r="J1185">
        <v>0</v>
      </c>
      <c r="K1185">
        <v>0.2</v>
      </c>
      <c r="L1185">
        <v>0.1</v>
      </c>
      <c r="M1185" t="s">
        <v>1942</v>
      </c>
    </row>
    <row r="1186" spans="1:13">
      <c r="A1186" t="s">
        <v>1937</v>
      </c>
      <c r="B1186" t="s">
        <v>2271</v>
      </c>
      <c r="C1186" t="s">
        <v>4153</v>
      </c>
      <c r="D1186" t="s">
        <v>1940</v>
      </c>
      <c r="E1186" t="s">
        <v>4154</v>
      </c>
      <c r="F1186">
        <v>2019</v>
      </c>
      <c r="G1186">
        <v>0</v>
      </c>
      <c r="H1186">
        <v>0</v>
      </c>
      <c r="I1186">
        <v>0</v>
      </c>
      <c r="J1186">
        <v>0</v>
      </c>
      <c r="K1186">
        <v>0.2</v>
      </c>
      <c r="L1186">
        <v>0.1</v>
      </c>
      <c r="M1186" t="s">
        <v>1942</v>
      </c>
    </row>
    <row r="1187" spans="1:13">
      <c r="A1187" t="s">
        <v>1937</v>
      </c>
      <c r="B1187" t="s">
        <v>2271</v>
      </c>
      <c r="C1187" t="s">
        <v>4155</v>
      </c>
      <c r="D1187" t="s">
        <v>1940</v>
      </c>
      <c r="E1187" t="s">
        <v>4156</v>
      </c>
      <c r="F1187">
        <v>2019</v>
      </c>
      <c r="G1187">
        <v>0</v>
      </c>
      <c r="H1187">
        <v>0</v>
      </c>
      <c r="I1187">
        <v>0</v>
      </c>
      <c r="J1187">
        <v>0</v>
      </c>
      <c r="K1187">
        <v>0.12</v>
      </c>
      <c r="L1187">
        <v>0.4</v>
      </c>
      <c r="M1187" t="s">
        <v>1942</v>
      </c>
    </row>
    <row r="1188" spans="1:13">
      <c r="A1188" t="s">
        <v>1937</v>
      </c>
      <c r="B1188" t="s">
        <v>2271</v>
      </c>
      <c r="C1188" t="s">
        <v>4157</v>
      </c>
      <c r="D1188" t="s">
        <v>1940</v>
      </c>
      <c r="E1188" t="s">
        <v>5085</v>
      </c>
      <c r="F1188">
        <v>2019</v>
      </c>
      <c r="G1188">
        <v>0</v>
      </c>
      <c r="H1188">
        <v>0</v>
      </c>
      <c r="I1188">
        <v>0</v>
      </c>
      <c r="J1188">
        <v>0</v>
      </c>
      <c r="K1188">
        <v>0.12</v>
      </c>
      <c r="L1188">
        <v>0.4</v>
      </c>
      <c r="M1188" t="s">
        <v>1942</v>
      </c>
    </row>
    <row r="1189" spans="1:13">
      <c r="A1189" t="s">
        <v>1937</v>
      </c>
      <c r="B1189" t="s">
        <v>2271</v>
      </c>
      <c r="C1189" t="s">
        <v>4158</v>
      </c>
      <c r="D1189" t="s">
        <v>1940</v>
      </c>
      <c r="E1189" t="s">
        <v>5086</v>
      </c>
      <c r="F1189">
        <v>2019</v>
      </c>
      <c r="G1189">
        <v>0</v>
      </c>
      <c r="H1189">
        <v>0</v>
      </c>
      <c r="I1189">
        <v>0</v>
      </c>
      <c r="J1189">
        <v>0</v>
      </c>
      <c r="K1189">
        <v>0.12</v>
      </c>
      <c r="L1189">
        <v>0.4</v>
      </c>
      <c r="M1189" t="s">
        <v>1942</v>
      </c>
    </row>
    <row r="1190" spans="1:13">
      <c r="A1190" t="s">
        <v>1937</v>
      </c>
      <c r="B1190" t="s">
        <v>2271</v>
      </c>
      <c r="C1190" t="s">
        <v>4159</v>
      </c>
      <c r="D1190" t="s">
        <v>1940</v>
      </c>
      <c r="E1190" t="s">
        <v>5087</v>
      </c>
      <c r="F1190">
        <v>2019</v>
      </c>
      <c r="G1190">
        <v>0</v>
      </c>
      <c r="H1190">
        <v>0</v>
      </c>
      <c r="I1190">
        <v>0</v>
      </c>
      <c r="J1190">
        <v>0</v>
      </c>
      <c r="K1190">
        <v>0.12</v>
      </c>
      <c r="L1190">
        <v>0.4</v>
      </c>
      <c r="M1190" t="s">
        <v>1942</v>
      </c>
    </row>
    <row r="1191" spans="1:13">
      <c r="A1191" t="s">
        <v>1937</v>
      </c>
      <c r="B1191" t="s">
        <v>2271</v>
      </c>
      <c r="C1191" t="s">
        <v>4160</v>
      </c>
      <c r="D1191" t="s">
        <v>1940</v>
      </c>
      <c r="E1191" t="s">
        <v>5088</v>
      </c>
      <c r="F1191">
        <v>2019</v>
      </c>
      <c r="G1191">
        <v>0</v>
      </c>
      <c r="H1191">
        <v>0</v>
      </c>
      <c r="I1191">
        <v>0</v>
      </c>
      <c r="J1191">
        <v>0</v>
      </c>
      <c r="K1191">
        <v>0.12</v>
      </c>
      <c r="L1191">
        <v>0.4</v>
      </c>
      <c r="M1191" t="s">
        <v>1942</v>
      </c>
    </row>
    <row r="1192" spans="1:13">
      <c r="A1192" t="s">
        <v>1937</v>
      </c>
      <c r="B1192" t="s">
        <v>2784</v>
      </c>
      <c r="C1192" t="s">
        <v>4161</v>
      </c>
      <c r="D1192" t="s">
        <v>1940</v>
      </c>
      <c r="E1192" t="s">
        <v>4162</v>
      </c>
      <c r="F1192">
        <v>2019</v>
      </c>
      <c r="G1192">
        <v>0</v>
      </c>
      <c r="H1192">
        <v>0</v>
      </c>
      <c r="I1192">
        <v>0</v>
      </c>
      <c r="J1192">
        <v>0</v>
      </c>
      <c r="K1192">
        <v>0.12</v>
      </c>
      <c r="L1192">
        <v>0.4</v>
      </c>
      <c r="M1192" t="s">
        <v>1942</v>
      </c>
    </row>
    <row r="1193" spans="1:13">
      <c r="A1193" t="s">
        <v>1937</v>
      </c>
      <c r="B1193" t="s">
        <v>2770</v>
      </c>
      <c r="C1193" t="s">
        <v>4163</v>
      </c>
      <c r="D1193" t="s">
        <v>1940</v>
      </c>
      <c r="E1193" t="s">
        <v>4164</v>
      </c>
      <c r="F1193">
        <v>2019</v>
      </c>
      <c r="G1193">
        <v>0</v>
      </c>
      <c r="H1193">
        <v>0</v>
      </c>
      <c r="I1193">
        <v>0</v>
      </c>
      <c r="J1193">
        <v>0</v>
      </c>
      <c r="K1193">
        <v>0.4</v>
      </c>
      <c r="L1193">
        <v>0.7</v>
      </c>
      <c r="M1193" t="s">
        <v>1942</v>
      </c>
    </row>
    <row r="1194" spans="1:13">
      <c r="A1194" t="s">
        <v>1937</v>
      </c>
      <c r="B1194" t="s">
        <v>2770</v>
      </c>
      <c r="C1194" t="s">
        <v>4165</v>
      </c>
      <c r="D1194" t="s">
        <v>1940</v>
      </c>
      <c r="E1194" t="s">
        <v>5089</v>
      </c>
      <c r="F1194">
        <v>2019</v>
      </c>
      <c r="G1194">
        <v>0</v>
      </c>
      <c r="H1194">
        <v>0</v>
      </c>
      <c r="I1194">
        <v>0</v>
      </c>
      <c r="J1194">
        <v>0</v>
      </c>
      <c r="K1194">
        <v>0.49</v>
      </c>
      <c r="L1194">
        <v>0.4</v>
      </c>
      <c r="M1194" t="s">
        <v>1942</v>
      </c>
    </row>
    <row r="1195" spans="1:13">
      <c r="A1195" t="s">
        <v>1937</v>
      </c>
      <c r="B1195" t="s">
        <v>2770</v>
      </c>
      <c r="C1195" t="s">
        <v>4166</v>
      </c>
      <c r="D1195" t="s">
        <v>1940</v>
      </c>
      <c r="E1195" t="s">
        <v>4167</v>
      </c>
      <c r="F1195">
        <v>2019</v>
      </c>
      <c r="G1195">
        <v>0</v>
      </c>
      <c r="H1195">
        <v>0</v>
      </c>
      <c r="I1195">
        <v>0</v>
      </c>
      <c r="J1195">
        <v>0</v>
      </c>
      <c r="K1195">
        <v>0.49</v>
      </c>
      <c r="L1195">
        <v>0.4</v>
      </c>
      <c r="M1195" t="s">
        <v>1942</v>
      </c>
    </row>
    <row r="1196" spans="1:13">
      <c r="A1196" t="s">
        <v>1937</v>
      </c>
      <c r="B1196" t="s">
        <v>2770</v>
      </c>
      <c r="C1196" t="s">
        <v>4168</v>
      </c>
      <c r="D1196" t="s">
        <v>1940</v>
      </c>
      <c r="E1196" t="s">
        <v>4169</v>
      </c>
      <c r="F1196">
        <v>2019</v>
      </c>
      <c r="G1196">
        <v>0</v>
      </c>
      <c r="H1196">
        <v>0</v>
      </c>
      <c r="I1196">
        <v>0</v>
      </c>
      <c r="J1196">
        <v>0</v>
      </c>
      <c r="K1196">
        <v>0.51</v>
      </c>
      <c r="L1196">
        <v>0.4</v>
      </c>
      <c r="M1196" t="s">
        <v>1942</v>
      </c>
    </row>
    <row r="1197" spans="1:13">
      <c r="A1197" t="s">
        <v>1937</v>
      </c>
      <c r="B1197" t="s">
        <v>2770</v>
      </c>
      <c r="C1197" t="s">
        <v>4170</v>
      </c>
      <c r="D1197" t="s">
        <v>1940</v>
      </c>
      <c r="E1197" t="s">
        <v>4171</v>
      </c>
      <c r="F1197">
        <v>2019</v>
      </c>
      <c r="G1197">
        <v>0</v>
      </c>
      <c r="H1197">
        <v>0</v>
      </c>
      <c r="I1197">
        <v>0</v>
      </c>
      <c r="J1197">
        <v>0</v>
      </c>
      <c r="K1197">
        <v>0.4</v>
      </c>
      <c r="L1197">
        <v>0.7</v>
      </c>
      <c r="M1197" t="s">
        <v>1942</v>
      </c>
    </row>
    <row r="1198" spans="1:13">
      <c r="A1198" t="s">
        <v>1937</v>
      </c>
      <c r="B1198" t="s">
        <v>2770</v>
      </c>
      <c r="C1198" t="s">
        <v>4172</v>
      </c>
      <c r="D1198" t="s">
        <v>1940</v>
      </c>
      <c r="E1198" t="s">
        <v>4173</v>
      </c>
      <c r="F1198">
        <v>2019</v>
      </c>
      <c r="G1198">
        <v>0</v>
      </c>
      <c r="H1198">
        <v>0</v>
      </c>
      <c r="I1198">
        <v>0</v>
      </c>
      <c r="J1198">
        <v>0</v>
      </c>
      <c r="K1198">
        <v>0.37</v>
      </c>
      <c r="L1198">
        <v>0.6</v>
      </c>
      <c r="M1198" t="s">
        <v>1942</v>
      </c>
    </row>
    <row r="1199" spans="1:13">
      <c r="A1199" t="s">
        <v>1937</v>
      </c>
      <c r="B1199" t="s">
        <v>2770</v>
      </c>
      <c r="C1199" t="s">
        <v>4174</v>
      </c>
      <c r="D1199" t="s">
        <v>1940</v>
      </c>
      <c r="E1199" t="s">
        <v>4175</v>
      </c>
      <c r="F1199">
        <v>2019</v>
      </c>
      <c r="G1199">
        <v>0</v>
      </c>
      <c r="H1199">
        <v>0</v>
      </c>
      <c r="I1199">
        <v>0</v>
      </c>
      <c r="J1199">
        <v>0</v>
      </c>
      <c r="K1199">
        <v>0.44</v>
      </c>
      <c r="L1199">
        <v>0.8</v>
      </c>
      <c r="M1199" t="s">
        <v>1942</v>
      </c>
    </row>
    <row r="1200" spans="1:13">
      <c r="A1200" t="s">
        <v>1937</v>
      </c>
      <c r="B1200" t="s">
        <v>2770</v>
      </c>
      <c r="C1200" t="s">
        <v>4176</v>
      </c>
      <c r="D1200" t="s">
        <v>1940</v>
      </c>
      <c r="E1200" t="s">
        <v>4177</v>
      </c>
      <c r="F1200">
        <v>2019</v>
      </c>
      <c r="G1200">
        <v>0</v>
      </c>
      <c r="H1200">
        <v>0</v>
      </c>
      <c r="I1200">
        <v>0</v>
      </c>
      <c r="J1200">
        <v>0</v>
      </c>
      <c r="K1200">
        <v>0.23</v>
      </c>
      <c r="L1200">
        <v>0.7</v>
      </c>
      <c r="M1200" t="s">
        <v>1942</v>
      </c>
    </row>
    <row r="1201" spans="1:13">
      <c r="A1201" t="s">
        <v>1937</v>
      </c>
      <c r="B1201" t="s">
        <v>2770</v>
      </c>
      <c r="C1201" t="s">
        <v>4178</v>
      </c>
      <c r="D1201" t="s">
        <v>1940</v>
      </c>
      <c r="E1201" t="s">
        <v>4179</v>
      </c>
      <c r="F1201">
        <v>2019</v>
      </c>
      <c r="G1201">
        <v>0</v>
      </c>
      <c r="H1201">
        <v>0</v>
      </c>
      <c r="I1201">
        <v>0</v>
      </c>
      <c r="J1201">
        <v>0</v>
      </c>
      <c r="K1201">
        <v>0.4</v>
      </c>
      <c r="L1201">
        <v>0.7</v>
      </c>
      <c r="M1201" t="s">
        <v>1942</v>
      </c>
    </row>
    <row r="1202" spans="1:13">
      <c r="A1202" t="s">
        <v>1937</v>
      </c>
      <c r="B1202" t="s">
        <v>2770</v>
      </c>
      <c r="C1202" t="s">
        <v>4180</v>
      </c>
      <c r="D1202" t="s">
        <v>1940</v>
      </c>
      <c r="E1202" t="s">
        <v>4181</v>
      </c>
      <c r="F1202">
        <v>2019</v>
      </c>
      <c r="G1202">
        <v>0</v>
      </c>
      <c r="H1202">
        <v>0</v>
      </c>
      <c r="I1202">
        <v>0</v>
      </c>
      <c r="J1202">
        <v>0</v>
      </c>
      <c r="K1202">
        <v>0.63</v>
      </c>
      <c r="L1202">
        <v>1</v>
      </c>
      <c r="M1202" t="s">
        <v>1942</v>
      </c>
    </row>
    <row r="1203" spans="1:13">
      <c r="A1203" t="s">
        <v>1937</v>
      </c>
      <c r="B1203" t="s">
        <v>2770</v>
      </c>
      <c r="C1203" t="s">
        <v>4182</v>
      </c>
      <c r="D1203" t="s">
        <v>1940</v>
      </c>
      <c r="E1203" t="s">
        <v>4183</v>
      </c>
      <c r="F1203">
        <v>2019</v>
      </c>
      <c r="G1203">
        <v>0</v>
      </c>
      <c r="H1203">
        <v>0</v>
      </c>
      <c r="I1203">
        <v>0</v>
      </c>
      <c r="J1203">
        <v>0</v>
      </c>
      <c r="K1203">
        <v>0.44</v>
      </c>
      <c r="L1203">
        <v>0.4</v>
      </c>
      <c r="M1203" t="s">
        <v>1942</v>
      </c>
    </row>
    <row r="1204" spans="1:13">
      <c r="A1204" t="s">
        <v>1937</v>
      </c>
      <c r="B1204" t="s">
        <v>2770</v>
      </c>
      <c r="C1204" t="s">
        <v>4184</v>
      </c>
      <c r="D1204" t="s">
        <v>1940</v>
      </c>
      <c r="E1204" t="s">
        <v>4185</v>
      </c>
      <c r="F1204">
        <v>2019</v>
      </c>
      <c r="G1204">
        <v>0</v>
      </c>
      <c r="H1204">
        <v>0</v>
      </c>
      <c r="I1204">
        <v>0</v>
      </c>
      <c r="J1204">
        <v>0</v>
      </c>
      <c r="K1204">
        <v>0.44</v>
      </c>
      <c r="L1204">
        <v>0.4</v>
      </c>
      <c r="M1204" t="s">
        <v>1942</v>
      </c>
    </row>
    <row r="1205" spans="1:13">
      <c r="A1205" t="s">
        <v>1937</v>
      </c>
      <c r="B1205" t="s">
        <v>2770</v>
      </c>
      <c r="C1205" t="s">
        <v>4186</v>
      </c>
      <c r="D1205" t="s">
        <v>1940</v>
      </c>
      <c r="E1205" t="s">
        <v>4187</v>
      </c>
      <c r="F1205">
        <v>2019</v>
      </c>
      <c r="G1205">
        <v>0</v>
      </c>
      <c r="H1205">
        <v>0</v>
      </c>
      <c r="I1205">
        <v>0</v>
      </c>
      <c r="J1205">
        <v>0</v>
      </c>
      <c r="K1205">
        <v>0.52</v>
      </c>
      <c r="L1205">
        <v>0.9</v>
      </c>
      <c r="M1205" t="s">
        <v>1942</v>
      </c>
    </row>
    <row r="1206" spans="1:13">
      <c r="A1206" t="s">
        <v>1937</v>
      </c>
      <c r="B1206" t="s">
        <v>2770</v>
      </c>
      <c r="C1206" t="s">
        <v>4188</v>
      </c>
      <c r="D1206" t="s">
        <v>1940</v>
      </c>
      <c r="E1206" t="s">
        <v>4189</v>
      </c>
      <c r="F1206">
        <v>2019</v>
      </c>
      <c r="G1206">
        <v>0</v>
      </c>
      <c r="H1206">
        <v>0</v>
      </c>
      <c r="I1206">
        <v>0</v>
      </c>
      <c r="J1206">
        <v>0</v>
      </c>
      <c r="K1206">
        <v>0.3</v>
      </c>
      <c r="L1206">
        <v>0.3</v>
      </c>
      <c r="M1206" t="s">
        <v>1942</v>
      </c>
    </row>
    <row r="1207" spans="1:13">
      <c r="A1207" t="s">
        <v>1937</v>
      </c>
      <c r="B1207" t="s">
        <v>2770</v>
      </c>
      <c r="C1207" t="s">
        <v>4190</v>
      </c>
      <c r="D1207" t="s">
        <v>1940</v>
      </c>
      <c r="E1207" t="s">
        <v>4191</v>
      </c>
      <c r="F1207">
        <v>2019</v>
      </c>
      <c r="G1207">
        <v>0</v>
      </c>
      <c r="H1207">
        <v>0</v>
      </c>
      <c r="I1207">
        <v>0</v>
      </c>
      <c r="J1207">
        <v>0</v>
      </c>
      <c r="K1207">
        <v>0.3</v>
      </c>
      <c r="L1207">
        <v>0.3</v>
      </c>
      <c r="M1207" t="s">
        <v>1942</v>
      </c>
    </row>
    <row r="1208" spans="1:13">
      <c r="A1208" t="s">
        <v>1937</v>
      </c>
      <c r="B1208" t="s">
        <v>2770</v>
      </c>
      <c r="C1208" t="s">
        <v>4192</v>
      </c>
      <c r="D1208" t="s">
        <v>1940</v>
      </c>
      <c r="E1208" t="s">
        <v>4193</v>
      </c>
      <c r="F1208">
        <v>2019</v>
      </c>
      <c r="G1208">
        <v>0</v>
      </c>
      <c r="H1208">
        <v>0</v>
      </c>
      <c r="I1208">
        <v>0</v>
      </c>
      <c r="J1208">
        <v>0</v>
      </c>
      <c r="K1208">
        <v>0.3</v>
      </c>
      <c r="L1208">
        <v>0.3</v>
      </c>
      <c r="M1208" t="s">
        <v>1942</v>
      </c>
    </row>
    <row r="1209" spans="1:13">
      <c r="A1209" t="s">
        <v>1937</v>
      </c>
      <c r="B1209" t="s">
        <v>2770</v>
      </c>
      <c r="C1209" t="s">
        <v>4194</v>
      </c>
      <c r="D1209" t="s">
        <v>1940</v>
      </c>
      <c r="E1209" t="s">
        <v>4195</v>
      </c>
      <c r="F1209">
        <v>2019</v>
      </c>
      <c r="G1209">
        <v>0</v>
      </c>
      <c r="H1209">
        <v>0</v>
      </c>
      <c r="I1209">
        <v>0</v>
      </c>
      <c r="J1209">
        <v>0</v>
      </c>
      <c r="K1209">
        <v>0.3</v>
      </c>
      <c r="L1209">
        <v>0.3</v>
      </c>
      <c r="M1209" t="s">
        <v>1942</v>
      </c>
    </row>
    <row r="1210" spans="1:13">
      <c r="A1210" t="s">
        <v>1937</v>
      </c>
      <c r="B1210" t="s">
        <v>2770</v>
      </c>
      <c r="C1210" t="s">
        <v>4196</v>
      </c>
      <c r="D1210" t="s">
        <v>1940</v>
      </c>
      <c r="E1210" t="s">
        <v>4197</v>
      </c>
      <c r="F1210">
        <v>2019</v>
      </c>
      <c r="G1210">
        <v>0</v>
      </c>
      <c r="H1210">
        <v>0</v>
      </c>
      <c r="I1210">
        <v>0</v>
      </c>
      <c r="J1210">
        <v>0</v>
      </c>
      <c r="K1210">
        <v>0.3</v>
      </c>
      <c r="L1210">
        <v>0.3</v>
      </c>
      <c r="M1210" t="s">
        <v>1942</v>
      </c>
    </row>
    <row r="1211" spans="1:13">
      <c r="A1211" t="s">
        <v>1937</v>
      </c>
      <c r="B1211" t="s">
        <v>2770</v>
      </c>
      <c r="C1211" t="s">
        <v>4198</v>
      </c>
      <c r="D1211" t="s">
        <v>1940</v>
      </c>
      <c r="E1211" t="s">
        <v>4199</v>
      </c>
      <c r="F1211">
        <v>2019</v>
      </c>
      <c r="G1211">
        <v>0</v>
      </c>
      <c r="H1211">
        <v>0</v>
      </c>
      <c r="I1211">
        <v>0</v>
      </c>
      <c r="J1211">
        <v>0</v>
      </c>
      <c r="K1211">
        <v>0.3</v>
      </c>
      <c r="L1211">
        <v>0.3</v>
      </c>
      <c r="M1211" t="s">
        <v>1942</v>
      </c>
    </row>
    <row r="1212" spans="1:13">
      <c r="A1212" t="s">
        <v>1937</v>
      </c>
      <c r="B1212" t="s">
        <v>2770</v>
      </c>
      <c r="C1212" t="s">
        <v>4200</v>
      </c>
      <c r="D1212" t="s">
        <v>1940</v>
      </c>
      <c r="E1212" t="s">
        <v>4201</v>
      </c>
      <c r="F1212">
        <v>2019</v>
      </c>
      <c r="G1212">
        <v>0</v>
      </c>
      <c r="H1212">
        <v>0</v>
      </c>
      <c r="I1212">
        <v>0</v>
      </c>
      <c r="J1212">
        <v>0</v>
      </c>
      <c r="K1212">
        <v>0.18</v>
      </c>
      <c r="L1212">
        <v>0.1</v>
      </c>
      <c r="M1212" t="s">
        <v>1942</v>
      </c>
    </row>
    <row r="1213" spans="1:13">
      <c r="A1213" t="s">
        <v>1937</v>
      </c>
      <c r="B1213" t="s">
        <v>2770</v>
      </c>
      <c r="C1213" t="s">
        <v>4202</v>
      </c>
      <c r="D1213" t="s">
        <v>1940</v>
      </c>
      <c r="E1213" t="s">
        <v>4203</v>
      </c>
      <c r="F1213">
        <v>2019</v>
      </c>
      <c r="G1213">
        <v>0</v>
      </c>
      <c r="H1213">
        <v>0</v>
      </c>
      <c r="I1213">
        <v>0</v>
      </c>
      <c r="J1213">
        <v>0</v>
      </c>
      <c r="K1213">
        <v>0.73</v>
      </c>
      <c r="L1213">
        <v>0.1</v>
      </c>
      <c r="M1213" t="s">
        <v>1942</v>
      </c>
    </row>
    <row r="1214" spans="1:13">
      <c r="A1214" t="s">
        <v>1937</v>
      </c>
      <c r="B1214" t="s">
        <v>2770</v>
      </c>
      <c r="C1214" t="s">
        <v>4204</v>
      </c>
      <c r="D1214" t="s">
        <v>1940</v>
      </c>
      <c r="E1214" t="s">
        <v>4205</v>
      </c>
      <c r="F1214">
        <v>2019</v>
      </c>
      <c r="G1214">
        <v>0</v>
      </c>
      <c r="H1214">
        <v>0</v>
      </c>
      <c r="I1214">
        <v>0</v>
      </c>
      <c r="J1214">
        <v>0</v>
      </c>
      <c r="K1214">
        <v>0.67</v>
      </c>
      <c r="L1214">
        <v>0.3</v>
      </c>
      <c r="M1214" t="s">
        <v>1942</v>
      </c>
    </row>
    <row r="1215" spans="1:13">
      <c r="A1215" t="s">
        <v>1937</v>
      </c>
      <c r="B1215" t="s">
        <v>2770</v>
      </c>
      <c r="C1215" t="s">
        <v>4206</v>
      </c>
      <c r="D1215" t="s">
        <v>1940</v>
      </c>
      <c r="E1215" t="s">
        <v>4207</v>
      </c>
      <c r="F1215">
        <v>2019</v>
      </c>
      <c r="G1215">
        <v>0</v>
      </c>
      <c r="H1215">
        <v>0</v>
      </c>
      <c r="I1215">
        <v>0</v>
      </c>
      <c r="J1215">
        <v>0</v>
      </c>
      <c r="K1215">
        <v>0.3</v>
      </c>
      <c r="L1215">
        <v>0.3</v>
      </c>
      <c r="M1215" t="s">
        <v>1942</v>
      </c>
    </row>
    <row r="1216" spans="1:13">
      <c r="A1216" t="s">
        <v>1937</v>
      </c>
      <c r="B1216" t="s">
        <v>2770</v>
      </c>
      <c r="C1216" t="s">
        <v>4208</v>
      </c>
      <c r="D1216" t="s">
        <v>1940</v>
      </c>
      <c r="E1216" t="s">
        <v>4209</v>
      </c>
      <c r="F1216">
        <v>2019</v>
      </c>
      <c r="G1216">
        <v>0</v>
      </c>
      <c r="H1216">
        <v>0</v>
      </c>
      <c r="I1216">
        <v>0</v>
      </c>
      <c r="J1216">
        <v>0</v>
      </c>
      <c r="K1216">
        <v>0.41</v>
      </c>
      <c r="L1216">
        <v>0.5</v>
      </c>
      <c r="M1216" t="s">
        <v>1942</v>
      </c>
    </row>
    <row r="1217" spans="1:13">
      <c r="A1217" t="s">
        <v>1937</v>
      </c>
      <c r="B1217" t="s">
        <v>2770</v>
      </c>
      <c r="C1217" t="s">
        <v>4210</v>
      </c>
      <c r="D1217" t="s">
        <v>1940</v>
      </c>
      <c r="E1217" t="s">
        <v>4211</v>
      </c>
      <c r="F1217">
        <v>2019</v>
      </c>
      <c r="G1217">
        <v>0</v>
      </c>
      <c r="H1217">
        <v>0</v>
      </c>
      <c r="I1217">
        <v>0</v>
      </c>
      <c r="J1217">
        <v>0</v>
      </c>
      <c r="K1217">
        <v>0.72</v>
      </c>
      <c r="L1217">
        <v>0.1</v>
      </c>
      <c r="M1217" t="s">
        <v>1942</v>
      </c>
    </row>
    <row r="1218" spans="1:13">
      <c r="A1218" t="s">
        <v>1937</v>
      </c>
      <c r="B1218" t="s">
        <v>2770</v>
      </c>
      <c r="C1218" t="s">
        <v>4212</v>
      </c>
      <c r="D1218" t="s">
        <v>1940</v>
      </c>
      <c r="E1218" t="s">
        <v>4213</v>
      </c>
      <c r="F1218">
        <v>2019</v>
      </c>
      <c r="G1218">
        <v>0</v>
      </c>
      <c r="H1218">
        <v>0</v>
      </c>
      <c r="I1218">
        <v>0</v>
      </c>
      <c r="J1218">
        <v>0</v>
      </c>
      <c r="K1218">
        <v>0.21</v>
      </c>
      <c r="L1218">
        <v>0.8</v>
      </c>
      <c r="M1218" t="s">
        <v>1942</v>
      </c>
    </row>
    <row r="1219" spans="1:13">
      <c r="A1219" t="s">
        <v>1937</v>
      </c>
      <c r="B1219" t="s">
        <v>2770</v>
      </c>
      <c r="C1219" t="s">
        <v>4214</v>
      </c>
      <c r="D1219" t="s">
        <v>1940</v>
      </c>
      <c r="E1219" t="s">
        <v>4215</v>
      </c>
      <c r="F1219">
        <v>2019</v>
      </c>
      <c r="G1219">
        <v>0</v>
      </c>
      <c r="H1219">
        <v>0</v>
      </c>
      <c r="I1219">
        <v>0</v>
      </c>
      <c r="J1219">
        <v>0</v>
      </c>
      <c r="K1219">
        <v>0.53</v>
      </c>
      <c r="L1219">
        <v>0.4</v>
      </c>
      <c r="M1219" t="s">
        <v>1942</v>
      </c>
    </row>
    <row r="1220" spans="1:13">
      <c r="A1220" t="s">
        <v>1937</v>
      </c>
      <c r="B1220" t="s">
        <v>2770</v>
      </c>
      <c r="C1220" t="s">
        <v>4216</v>
      </c>
      <c r="D1220" t="s">
        <v>1940</v>
      </c>
      <c r="E1220" t="s">
        <v>4217</v>
      </c>
      <c r="F1220">
        <v>2019</v>
      </c>
      <c r="G1220">
        <v>0</v>
      </c>
      <c r="H1220">
        <v>0</v>
      </c>
      <c r="I1220">
        <v>0</v>
      </c>
      <c r="J1220">
        <v>0</v>
      </c>
      <c r="K1220">
        <v>0.53</v>
      </c>
      <c r="L1220">
        <v>0.4</v>
      </c>
      <c r="M1220" t="s">
        <v>1942</v>
      </c>
    </row>
    <row r="1221" spans="1:13">
      <c r="A1221" t="s">
        <v>1937</v>
      </c>
      <c r="B1221" t="s">
        <v>2770</v>
      </c>
      <c r="C1221" t="s">
        <v>4218</v>
      </c>
      <c r="D1221" t="s">
        <v>1940</v>
      </c>
      <c r="E1221" t="s">
        <v>4219</v>
      </c>
      <c r="F1221">
        <v>2019</v>
      </c>
      <c r="G1221">
        <v>0</v>
      </c>
      <c r="H1221">
        <v>0</v>
      </c>
      <c r="I1221">
        <v>0</v>
      </c>
      <c r="J1221">
        <v>0</v>
      </c>
      <c r="K1221">
        <v>0.51</v>
      </c>
      <c r="L1221">
        <v>0.4</v>
      </c>
      <c r="M1221" t="s">
        <v>1942</v>
      </c>
    </row>
    <row r="1222" spans="1:13">
      <c r="A1222" t="s">
        <v>1937</v>
      </c>
      <c r="B1222" t="s">
        <v>2770</v>
      </c>
      <c r="C1222" t="s">
        <v>4220</v>
      </c>
      <c r="D1222" t="s">
        <v>1940</v>
      </c>
      <c r="E1222" t="s">
        <v>4221</v>
      </c>
      <c r="F1222">
        <v>2019</v>
      </c>
      <c r="G1222">
        <v>0</v>
      </c>
      <c r="H1222">
        <v>0</v>
      </c>
      <c r="I1222">
        <v>0</v>
      </c>
      <c r="J1222">
        <v>0</v>
      </c>
      <c r="K1222">
        <v>0.51</v>
      </c>
      <c r="L1222">
        <v>0.4</v>
      </c>
      <c r="M1222" t="s">
        <v>1942</v>
      </c>
    </row>
    <row r="1223" spans="1:13">
      <c r="A1223" t="s">
        <v>1937</v>
      </c>
      <c r="B1223" t="s">
        <v>2770</v>
      </c>
      <c r="C1223" t="s">
        <v>4222</v>
      </c>
      <c r="D1223" t="s">
        <v>1940</v>
      </c>
      <c r="E1223" t="s">
        <v>4223</v>
      </c>
      <c r="F1223">
        <v>2019</v>
      </c>
      <c r="G1223">
        <v>0</v>
      </c>
      <c r="H1223">
        <v>0</v>
      </c>
      <c r="I1223">
        <v>0</v>
      </c>
      <c r="J1223">
        <v>0</v>
      </c>
      <c r="K1223">
        <v>0.27</v>
      </c>
      <c r="L1223">
        <v>0.5</v>
      </c>
      <c r="M1223" t="s">
        <v>1942</v>
      </c>
    </row>
    <row r="1224" spans="1:13">
      <c r="A1224" t="s">
        <v>1937</v>
      </c>
      <c r="B1224" t="s">
        <v>2770</v>
      </c>
      <c r="C1224" t="s">
        <v>4224</v>
      </c>
      <c r="D1224" t="s">
        <v>1940</v>
      </c>
      <c r="E1224" t="s">
        <v>5090</v>
      </c>
      <c r="F1224">
        <v>2019</v>
      </c>
      <c r="G1224">
        <v>0</v>
      </c>
      <c r="H1224">
        <v>0</v>
      </c>
      <c r="I1224">
        <v>0</v>
      </c>
      <c r="J1224">
        <v>0</v>
      </c>
      <c r="K1224">
        <v>0.24</v>
      </c>
      <c r="L1224">
        <v>0.5</v>
      </c>
      <c r="M1224" t="s">
        <v>1942</v>
      </c>
    </row>
    <row r="1225" spans="1:13">
      <c r="A1225" t="s">
        <v>1937</v>
      </c>
      <c r="B1225" t="s">
        <v>2770</v>
      </c>
      <c r="C1225" t="s">
        <v>4225</v>
      </c>
      <c r="D1225" t="s">
        <v>1940</v>
      </c>
      <c r="E1225" t="s">
        <v>5091</v>
      </c>
      <c r="F1225">
        <v>2019</v>
      </c>
      <c r="G1225">
        <v>0</v>
      </c>
      <c r="H1225">
        <v>0</v>
      </c>
      <c r="I1225">
        <v>0</v>
      </c>
      <c r="J1225">
        <v>0</v>
      </c>
      <c r="K1225">
        <v>0.24</v>
      </c>
      <c r="L1225">
        <v>0.5</v>
      </c>
      <c r="M1225" t="s">
        <v>1942</v>
      </c>
    </row>
    <row r="1226" spans="1:13">
      <c r="A1226" t="s">
        <v>1937</v>
      </c>
      <c r="B1226" t="s">
        <v>2770</v>
      </c>
      <c r="C1226" t="s">
        <v>4226</v>
      </c>
      <c r="D1226" t="s">
        <v>1940</v>
      </c>
      <c r="E1226" t="s">
        <v>5092</v>
      </c>
      <c r="F1226">
        <v>2019</v>
      </c>
      <c r="G1226">
        <v>0</v>
      </c>
      <c r="H1226">
        <v>0</v>
      </c>
      <c r="I1226">
        <v>0</v>
      </c>
      <c r="J1226">
        <v>0</v>
      </c>
      <c r="K1226">
        <v>0.21</v>
      </c>
      <c r="L1226">
        <v>0.8</v>
      </c>
      <c r="M1226" t="s">
        <v>1942</v>
      </c>
    </row>
    <row r="1227" spans="1:13">
      <c r="A1227" t="s">
        <v>1937</v>
      </c>
      <c r="B1227" t="s">
        <v>2770</v>
      </c>
      <c r="C1227" t="s">
        <v>4227</v>
      </c>
      <c r="D1227" t="s">
        <v>1940</v>
      </c>
      <c r="E1227" t="s">
        <v>4228</v>
      </c>
      <c r="F1227">
        <v>2019</v>
      </c>
      <c r="G1227">
        <v>0</v>
      </c>
      <c r="H1227">
        <v>0</v>
      </c>
      <c r="I1227">
        <v>0</v>
      </c>
      <c r="J1227">
        <v>0</v>
      </c>
      <c r="K1227">
        <v>0.24</v>
      </c>
      <c r="L1227">
        <v>0.7</v>
      </c>
      <c r="M1227" t="s">
        <v>1942</v>
      </c>
    </row>
    <row r="1228" spans="1:13">
      <c r="A1228" t="s">
        <v>1937</v>
      </c>
      <c r="B1228" t="s">
        <v>2770</v>
      </c>
      <c r="C1228" t="s">
        <v>4229</v>
      </c>
      <c r="D1228" t="s">
        <v>1940</v>
      </c>
      <c r="E1228" t="s">
        <v>4230</v>
      </c>
      <c r="F1228">
        <v>2019</v>
      </c>
      <c r="G1228">
        <v>0</v>
      </c>
      <c r="H1228">
        <v>0</v>
      </c>
      <c r="I1228">
        <v>0</v>
      </c>
      <c r="J1228">
        <v>0</v>
      </c>
      <c r="K1228">
        <v>0.24</v>
      </c>
      <c r="L1228">
        <v>0.7</v>
      </c>
      <c r="M1228" t="s">
        <v>1942</v>
      </c>
    </row>
    <row r="1229" spans="1:13">
      <c r="A1229" t="s">
        <v>1937</v>
      </c>
      <c r="B1229" t="s">
        <v>2770</v>
      </c>
      <c r="C1229" t="s">
        <v>4231</v>
      </c>
      <c r="D1229" t="s">
        <v>1940</v>
      </c>
      <c r="E1229" t="s">
        <v>4232</v>
      </c>
      <c r="F1229">
        <v>2019</v>
      </c>
      <c r="G1229">
        <v>0</v>
      </c>
      <c r="H1229">
        <v>0</v>
      </c>
      <c r="I1229">
        <v>0</v>
      </c>
      <c r="J1229">
        <v>0</v>
      </c>
      <c r="K1229">
        <v>0.24</v>
      </c>
      <c r="L1229">
        <v>0.7</v>
      </c>
      <c r="M1229" t="s">
        <v>1942</v>
      </c>
    </row>
    <row r="1230" spans="1:13">
      <c r="A1230" t="s">
        <v>1937</v>
      </c>
      <c r="B1230" t="s">
        <v>2770</v>
      </c>
      <c r="C1230" t="s">
        <v>4233</v>
      </c>
      <c r="D1230" t="s">
        <v>1940</v>
      </c>
      <c r="E1230" t="s">
        <v>4234</v>
      </c>
      <c r="F1230">
        <v>2019</v>
      </c>
      <c r="G1230">
        <v>0</v>
      </c>
      <c r="H1230">
        <v>0</v>
      </c>
      <c r="I1230">
        <v>0</v>
      </c>
      <c r="J1230">
        <v>0</v>
      </c>
      <c r="K1230">
        <v>0.24</v>
      </c>
      <c r="L1230">
        <v>0.7</v>
      </c>
      <c r="M1230" t="s">
        <v>1942</v>
      </c>
    </row>
    <row r="1231" spans="1:13">
      <c r="A1231" t="s">
        <v>1937</v>
      </c>
      <c r="B1231" t="s">
        <v>2770</v>
      </c>
      <c r="C1231" t="s">
        <v>4235</v>
      </c>
      <c r="D1231" t="s">
        <v>1940</v>
      </c>
      <c r="E1231" t="s">
        <v>4236</v>
      </c>
      <c r="F1231">
        <v>2019</v>
      </c>
      <c r="G1231">
        <v>0</v>
      </c>
      <c r="H1231">
        <v>0</v>
      </c>
      <c r="I1231">
        <v>0</v>
      </c>
      <c r="J1231">
        <v>0</v>
      </c>
      <c r="K1231">
        <v>0.24</v>
      </c>
      <c r="L1231">
        <v>0.7</v>
      </c>
      <c r="M1231" t="s">
        <v>1942</v>
      </c>
    </row>
    <row r="1232" spans="1:13">
      <c r="A1232" t="s">
        <v>1937</v>
      </c>
      <c r="B1232" t="s">
        <v>2770</v>
      </c>
      <c r="C1232" t="s">
        <v>4237</v>
      </c>
      <c r="D1232" t="s">
        <v>1940</v>
      </c>
      <c r="E1232" t="s">
        <v>5093</v>
      </c>
      <c r="F1232">
        <v>2019</v>
      </c>
      <c r="G1232">
        <v>0</v>
      </c>
      <c r="H1232">
        <v>0</v>
      </c>
      <c r="I1232">
        <v>0</v>
      </c>
      <c r="J1232">
        <v>0</v>
      </c>
      <c r="K1232">
        <v>0.24</v>
      </c>
      <c r="L1232">
        <v>0.7</v>
      </c>
      <c r="M1232" t="s">
        <v>1942</v>
      </c>
    </row>
    <row r="1233" spans="1:13">
      <c r="A1233" t="s">
        <v>1937</v>
      </c>
      <c r="B1233" t="s">
        <v>2770</v>
      </c>
      <c r="C1233" t="s">
        <v>4238</v>
      </c>
      <c r="D1233" t="s">
        <v>1940</v>
      </c>
      <c r="E1233" t="s">
        <v>5094</v>
      </c>
      <c r="F1233">
        <v>2019</v>
      </c>
      <c r="G1233">
        <v>0</v>
      </c>
      <c r="H1233">
        <v>0</v>
      </c>
      <c r="I1233">
        <v>0</v>
      </c>
      <c r="J1233">
        <v>0</v>
      </c>
      <c r="K1233">
        <v>0.24</v>
      </c>
      <c r="L1233">
        <v>0.7</v>
      </c>
      <c r="M1233" t="s">
        <v>1942</v>
      </c>
    </row>
    <row r="1234" spans="1:13">
      <c r="A1234" t="s">
        <v>1937</v>
      </c>
      <c r="B1234" t="s">
        <v>2770</v>
      </c>
      <c r="C1234" t="s">
        <v>4239</v>
      </c>
      <c r="D1234" t="s">
        <v>1940</v>
      </c>
      <c r="E1234" t="s">
        <v>4240</v>
      </c>
      <c r="F1234">
        <v>2019</v>
      </c>
      <c r="G1234">
        <v>0</v>
      </c>
      <c r="H1234">
        <v>0</v>
      </c>
      <c r="I1234">
        <v>0</v>
      </c>
      <c r="J1234">
        <v>0</v>
      </c>
      <c r="K1234">
        <v>0.24</v>
      </c>
      <c r="L1234">
        <v>0.7</v>
      </c>
      <c r="M1234" t="s">
        <v>1942</v>
      </c>
    </row>
    <row r="1235" spans="1:13">
      <c r="A1235" t="s">
        <v>1937</v>
      </c>
      <c r="B1235" t="s">
        <v>2770</v>
      </c>
      <c r="C1235" t="s">
        <v>4241</v>
      </c>
      <c r="D1235" t="s">
        <v>1940</v>
      </c>
      <c r="E1235" t="s">
        <v>4242</v>
      </c>
      <c r="F1235">
        <v>2019</v>
      </c>
      <c r="G1235">
        <v>0</v>
      </c>
      <c r="H1235">
        <v>0</v>
      </c>
      <c r="I1235">
        <v>0</v>
      </c>
      <c r="J1235">
        <v>0</v>
      </c>
      <c r="K1235">
        <v>0.24</v>
      </c>
      <c r="L1235">
        <v>0.7</v>
      </c>
      <c r="M1235" t="s">
        <v>1942</v>
      </c>
    </row>
    <row r="1236" spans="1:13">
      <c r="A1236" t="s">
        <v>1937</v>
      </c>
      <c r="B1236" t="s">
        <v>2770</v>
      </c>
      <c r="C1236" t="s">
        <v>4243</v>
      </c>
      <c r="D1236" t="s">
        <v>1940</v>
      </c>
      <c r="E1236" t="s">
        <v>4244</v>
      </c>
      <c r="F1236">
        <v>2019</v>
      </c>
      <c r="G1236">
        <v>0</v>
      </c>
      <c r="H1236">
        <v>0</v>
      </c>
      <c r="I1236">
        <v>0</v>
      </c>
      <c r="J1236">
        <v>0</v>
      </c>
      <c r="K1236">
        <v>0.24</v>
      </c>
      <c r="L1236">
        <v>0.7</v>
      </c>
      <c r="M1236" t="s">
        <v>1942</v>
      </c>
    </row>
    <row r="1237" spans="1:13">
      <c r="A1237" t="s">
        <v>1937</v>
      </c>
      <c r="B1237" t="s">
        <v>2770</v>
      </c>
      <c r="C1237" t="s">
        <v>4245</v>
      </c>
      <c r="D1237" t="s">
        <v>1940</v>
      </c>
      <c r="E1237" t="s">
        <v>4246</v>
      </c>
      <c r="F1237">
        <v>2019</v>
      </c>
      <c r="G1237">
        <v>0</v>
      </c>
      <c r="H1237">
        <v>0</v>
      </c>
      <c r="I1237">
        <v>0</v>
      </c>
      <c r="J1237">
        <v>0</v>
      </c>
      <c r="K1237">
        <v>0.24</v>
      </c>
      <c r="L1237">
        <v>0.7</v>
      </c>
      <c r="M1237" t="s">
        <v>1942</v>
      </c>
    </row>
    <row r="1238" spans="1:13">
      <c r="A1238" t="s">
        <v>1937</v>
      </c>
      <c r="B1238" t="s">
        <v>2770</v>
      </c>
      <c r="C1238" t="s">
        <v>4247</v>
      </c>
      <c r="D1238" t="s">
        <v>1940</v>
      </c>
      <c r="E1238" t="s">
        <v>4248</v>
      </c>
      <c r="F1238">
        <v>2019</v>
      </c>
      <c r="G1238">
        <v>0</v>
      </c>
      <c r="H1238">
        <v>0</v>
      </c>
      <c r="I1238">
        <v>0</v>
      </c>
      <c r="J1238">
        <v>0</v>
      </c>
      <c r="K1238">
        <v>0.34</v>
      </c>
      <c r="L1238">
        <v>0.9</v>
      </c>
      <c r="M1238" t="s">
        <v>1942</v>
      </c>
    </row>
    <row r="1239" spans="1:13">
      <c r="A1239" t="s">
        <v>1937</v>
      </c>
      <c r="B1239" t="s">
        <v>2770</v>
      </c>
      <c r="C1239" t="s">
        <v>4249</v>
      </c>
      <c r="D1239" t="s">
        <v>1940</v>
      </c>
      <c r="E1239" t="s">
        <v>4250</v>
      </c>
      <c r="F1239">
        <v>2019</v>
      </c>
      <c r="G1239">
        <v>0</v>
      </c>
      <c r="H1239">
        <v>0</v>
      </c>
      <c r="I1239">
        <v>0</v>
      </c>
      <c r="J1239">
        <v>0</v>
      </c>
      <c r="K1239">
        <v>0.24</v>
      </c>
      <c r="L1239">
        <v>0.7</v>
      </c>
      <c r="M1239" t="s">
        <v>1942</v>
      </c>
    </row>
    <row r="1240" spans="1:13">
      <c r="A1240" t="s">
        <v>1937</v>
      </c>
      <c r="B1240" t="s">
        <v>2724</v>
      </c>
      <c r="C1240" t="s">
        <v>4251</v>
      </c>
      <c r="D1240" t="s">
        <v>1940</v>
      </c>
      <c r="E1240" t="s">
        <v>4252</v>
      </c>
      <c r="F1240">
        <v>2019</v>
      </c>
      <c r="G1240">
        <v>0</v>
      </c>
      <c r="H1240">
        <v>0</v>
      </c>
      <c r="I1240">
        <v>0</v>
      </c>
      <c r="J1240">
        <v>0</v>
      </c>
      <c r="K1240">
        <v>1.4</v>
      </c>
      <c r="L1240">
        <v>0.9</v>
      </c>
      <c r="M1240" t="s">
        <v>1942</v>
      </c>
    </row>
    <row r="1241" spans="1:13">
      <c r="A1241" t="s">
        <v>1937</v>
      </c>
      <c r="B1241" t="s">
        <v>2784</v>
      </c>
      <c r="C1241" t="s">
        <v>4253</v>
      </c>
      <c r="D1241" t="s">
        <v>1940</v>
      </c>
      <c r="E1241" t="s">
        <v>4254</v>
      </c>
      <c r="F1241">
        <v>2019</v>
      </c>
      <c r="G1241">
        <v>0</v>
      </c>
      <c r="H1241">
        <v>0</v>
      </c>
      <c r="I1241">
        <v>0</v>
      </c>
      <c r="J1241">
        <v>0</v>
      </c>
      <c r="K1241">
        <v>0.49</v>
      </c>
      <c r="L1241">
        <v>0.3</v>
      </c>
      <c r="M1241" t="s">
        <v>1942</v>
      </c>
    </row>
    <row r="1242" spans="1:13">
      <c r="A1242" t="s">
        <v>1937</v>
      </c>
      <c r="B1242" t="s">
        <v>2784</v>
      </c>
      <c r="C1242" t="s">
        <v>4255</v>
      </c>
      <c r="D1242" t="s">
        <v>1940</v>
      </c>
      <c r="E1242" t="s">
        <v>4256</v>
      </c>
      <c r="F1242">
        <v>2019</v>
      </c>
      <c r="G1242">
        <v>0</v>
      </c>
      <c r="H1242">
        <v>0</v>
      </c>
      <c r="I1242">
        <v>0</v>
      </c>
      <c r="J1242">
        <v>0</v>
      </c>
      <c r="K1242">
        <v>0.49</v>
      </c>
      <c r="L1242">
        <v>0.3</v>
      </c>
      <c r="M1242" t="s">
        <v>1942</v>
      </c>
    </row>
    <row r="1243" spans="1:13">
      <c r="A1243" t="s">
        <v>1937</v>
      </c>
      <c r="B1243" t="s">
        <v>2784</v>
      </c>
      <c r="C1243" t="s">
        <v>4257</v>
      </c>
      <c r="D1243" t="s">
        <v>1940</v>
      </c>
      <c r="E1243" t="s">
        <v>4258</v>
      </c>
      <c r="F1243">
        <v>2019</v>
      </c>
      <c r="G1243">
        <v>0</v>
      </c>
      <c r="H1243">
        <v>0</v>
      </c>
      <c r="I1243">
        <v>0</v>
      </c>
      <c r="J1243">
        <v>0</v>
      </c>
      <c r="K1243">
        <v>0.27</v>
      </c>
      <c r="L1243">
        <v>0.5</v>
      </c>
      <c r="M1243" t="s">
        <v>1942</v>
      </c>
    </row>
    <row r="1244" spans="1:13">
      <c r="A1244" t="s">
        <v>1937</v>
      </c>
      <c r="B1244" t="s">
        <v>2784</v>
      </c>
      <c r="C1244" t="s">
        <v>4259</v>
      </c>
      <c r="D1244" t="s">
        <v>1940</v>
      </c>
      <c r="E1244" t="s">
        <v>4260</v>
      </c>
      <c r="F1244">
        <v>2019</v>
      </c>
      <c r="G1244">
        <v>0</v>
      </c>
      <c r="H1244">
        <v>0</v>
      </c>
      <c r="I1244">
        <v>0</v>
      </c>
      <c r="J1244">
        <v>0</v>
      </c>
      <c r="K1244">
        <v>0.28999999999999998</v>
      </c>
      <c r="L1244">
        <v>0.5</v>
      </c>
      <c r="M1244" t="s">
        <v>1942</v>
      </c>
    </row>
    <row r="1245" spans="1:13">
      <c r="A1245" t="s">
        <v>1937</v>
      </c>
      <c r="B1245" t="s">
        <v>2784</v>
      </c>
      <c r="C1245" t="s">
        <v>4261</v>
      </c>
      <c r="D1245" t="s">
        <v>1940</v>
      </c>
      <c r="E1245" t="s">
        <v>4262</v>
      </c>
      <c r="F1245">
        <v>2019</v>
      </c>
      <c r="G1245">
        <v>0</v>
      </c>
      <c r="H1245">
        <v>0</v>
      </c>
      <c r="I1245">
        <v>0</v>
      </c>
      <c r="J1245">
        <v>0</v>
      </c>
      <c r="K1245">
        <v>0.43</v>
      </c>
      <c r="L1245">
        <v>0.2</v>
      </c>
      <c r="M1245" t="s">
        <v>1942</v>
      </c>
    </row>
    <row r="1246" spans="1:13">
      <c r="A1246" t="s">
        <v>1937</v>
      </c>
      <c r="B1246" t="s">
        <v>2784</v>
      </c>
      <c r="C1246" t="s">
        <v>4263</v>
      </c>
      <c r="D1246" t="s">
        <v>1940</v>
      </c>
      <c r="E1246" t="s">
        <v>4264</v>
      </c>
      <c r="F1246">
        <v>2019</v>
      </c>
      <c r="G1246">
        <v>0</v>
      </c>
      <c r="H1246">
        <v>0</v>
      </c>
      <c r="I1246">
        <v>0</v>
      </c>
      <c r="J1246">
        <v>0</v>
      </c>
      <c r="K1246">
        <v>0.22</v>
      </c>
      <c r="L1246">
        <v>0.7</v>
      </c>
      <c r="M1246" t="s">
        <v>1942</v>
      </c>
    </row>
    <row r="1247" spans="1:13">
      <c r="A1247" t="s">
        <v>1937</v>
      </c>
      <c r="B1247" t="s">
        <v>2784</v>
      </c>
      <c r="C1247" t="s">
        <v>4265</v>
      </c>
      <c r="D1247" t="s">
        <v>1940</v>
      </c>
      <c r="E1247" t="s">
        <v>4266</v>
      </c>
      <c r="F1247">
        <v>2019</v>
      </c>
      <c r="G1247">
        <v>0</v>
      </c>
      <c r="H1247">
        <v>0</v>
      </c>
      <c r="I1247">
        <v>0</v>
      </c>
      <c r="J1247">
        <v>0</v>
      </c>
      <c r="K1247">
        <v>0.22</v>
      </c>
      <c r="L1247">
        <v>0.7</v>
      </c>
      <c r="M1247" t="s">
        <v>1942</v>
      </c>
    </row>
    <row r="1248" spans="1:13">
      <c r="A1248" t="s">
        <v>1937</v>
      </c>
      <c r="B1248" t="s">
        <v>2770</v>
      </c>
      <c r="C1248" t="s">
        <v>4267</v>
      </c>
      <c r="D1248" t="s">
        <v>1940</v>
      </c>
      <c r="E1248" t="s">
        <v>4268</v>
      </c>
      <c r="F1248">
        <v>2019</v>
      </c>
      <c r="G1248">
        <v>0</v>
      </c>
      <c r="H1248">
        <v>0</v>
      </c>
      <c r="I1248">
        <v>0</v>
      </c>
      <c r="J1248">
        <v>0</v>
      </c>
      <c r="K1248">
        <v>0.56999999999999995</v>
      </c>
      <c r="L1248">
        <v>0.3</v>
      </c>
      <c r="M1248" t="s">
        <v>1942</v>
      </c>
    </row>
    <row r="1249" spans="1:13">
      <c r="A1249" t="s">
        <v>1937</v>
      </c>
      <c r="B1249" t="s">
        <v>2770</v>
      </c>
      <c r="C1249" t="s">
        <v>4269</v>
      </c>
      <c r="D1249" t="s">
        <v>1940</v>
      </c>
      <c r="E1249" t="s">
        <v>4270</v>
      </c>
      <c r="F1249">
        <v>2019</v>
      </c>
      <c r="G1249">
        <v>0</v>
      </c>
      <c r="H1249">
        <v>0</v>
      </c>
      <c r="I1249">
        <v>0</v>
      </c>
      <c r="J1249">
        <v>0</v>
      </c>
      <c r="K1249">
        <v>0.57999999999999996</v>
      </c>
      <c r="L1249">
        <v>0.3</v>
      </c>
      <c r="M1249" t="s">
        <v>1942</v>
      </c>
    </row>
    <row r="1250" spans="1:13">
      <c r="A1250" t="s">
        <v>1937</v>
      </c>
      <c r="B1250" t="s">
        <v>2770</v>
      </c>
      <c r="C1250" t="s">
        <v>4271</v>
      </c>
      <c r="D1250" t="s">
        <v>1940</v>
      </c>
      <c r="E1250" t="s">
        <v>4272</v>
      </c>
      <c r="F1250">
        <v>2019</v>
      </c>
      <c r="G1250">
        <v>0</v>
      </c>
      <c r="H1250">
        <v>0</v>
      </c>
      <c r="I1250">
        <v>0</v>
      </c>
      <c r="J1250">
        <v>0</v>
      </c>
      <c r="K1250">
        <v>0.56000000000000005</v>
      </c>
      <c r="L1250">
        <v>0.3</v>
      </c>
      <c r="M1250" t="s">
        <v>1942</v>
      </c>
    </row>
    <row r="1251" spans="1:13">
      <c r="A1251" t="s">
        <v>1937</v>
      </c>
      <c r="B1251" t="s">
        <v>2770</v>
      </c>
      <c r="C1251" t="s">
        <v>4273</v>
      </c>
      <c r="D1251" t="s">
        <v>1940</v>
      </c>
      <c r="E1251" t="s">
        <v>4274</v>
      </c>
      <c r="F1251">
        <v>2019</v>
      </c>
      <c r="G1251">
        <v>0</v>
      </c>
      <c r="H1251">
        <v>0</v>
      </c>
      <c r="I1251">
        <v>0</v>
      </c>
      <c r="J1251">
        <v>0</v>
      </c>
      <c r="K1251">
        <v>0.57999999999999996</v>
      </c>
      <c r="L1251">
        <v>0.3</v>
      </c>
      <c r="M1251" t="s">
        <v>1942</v>
      </c>
    </row>
    <row r="1252" spans="1:13">
      <c r="A1252" t="s">
        <v>1937</v>
      </c>
      <c r="B1252" t="s">
        <v>2770</v>
      </c>
      <c r="C1252" t="s">
        <v>4275</v>
      </c>
      <c r="D1252" t="s">
        <v>1940</v>
      </c>
      <c r="E1252" t="s">
        <v>4276</v>
      </c>
      <c r="F1252">
        <v>2019</v>
      </c>
      <c r="G1252">
        <v>0</v>
      </c>
      <c r="H1252">
        <v>0</v>
      </c>
      <c r="I1252">
        <v>0</v>
      </c>
      <c r="J1252">
        <v>0</v>
      </c>
      <c r="K1252">
        <v>0.26</v>
      </c>
      <c r="L1252">
        <v>0.4</v>
      </c>
      <c r="M1252" t="s">
        <v>1942</v>
      </c>
    </row>
    <row r="1253" spans="1:13">
      <c r="A1253" t="s">
        <v>1937</v>
      </c>
      <c r="B1253" t="s">
        <v>2770</v>
      </c>
      <c r="C1253" t="s">
        <v>4277</v>
      </c>
      <c r="D1253" t="s">
        <v>1940</v>
      </c>
      <c r="E1253" t="s">
        <v>4278</v>
      </c>
      <c r="F1253">
        <v>2019</v>
      </c>
      <c r="G1253">
        <v>0</v>
      </c>
      <c r="H1253">
        <v>0</v>
      </c>
      <c r="I1253">
        <v>0</v>
      </c>
      <c r="J1253">
        <v>0</v>
      </c>
      <c r="K1253">
        <v>0.49</v>
      </c>
      <c r="L1253">
        <v>0.4</v>
      </c>
      <c r="M1253" t="s">
        <v>1942</v>
      </c>
    </row>
    <row r="1254" spans="1:13">
      <c r="A1254" t="s">
        <v>1937</v>
      </c>
      <c r="B1254" t="s">
        <v>2770</v>
      </c>
      <c r="C1254" t="s">
        <v>4279</v>
      </c>
      <c r="D1254" t="s">
        <v>1940</v>
      </c>
      <c r="E1254" t="s">
        <v>4280</v>
      </c>
      <c r="F1254">
        <v>2019</v>
      </c>
      <c r="G1254">
        <v>0</v>
      </c>
      <c r="H1254">
        <v>0</v>
      </c>
      <c r="I1254">
        <v>0</v>
      </c>
      <c r="J1254">
        <v>0</v>
      </c>
      <c r="K1254">
        <v>0.49</v>
      </c>
      <c r="L1254">
        <v>0.4</v>
      </c>
      <c r="M1254" t="s">
        <v>1942</v>
      </c>
    </row>
    <row r="1255" spans="1:13">
      <c r="A1255" t="s">
        <v>1937</v>
      </c>
      <c r="B1255" t="s">
        <v>2770</v>
      </c>
      <c r="C1255" t="s">
        <v>4281</v>
      </c>
      <c r="D1255" t="s">
        <v>1940</v>
      </c>
      <c r="E1255" t="s">
        <v>4282</v>
      </c>
      <c r="F1255">
        <v>2019</v>
      </c>
      <c r="G1255">
        <v>0</v>
      </c>
      <c r="H1255">
        <v>0</v>
      </c>
      <c r="I1255">
        <v>0</v>
      </c>
      <c r="J1255">
        <v>0</v>
      </c>
      <c r="K1255">
        <v>0.45</v>
      </c>
      <c r="L1255">
        <v>0.3</v>
      </c>
      <c r="M1255" t="s">
        <v>1942</v>
      </c>
    </row>
    <row r="1256" spans="1:13">
      <c r="A1256" t="s">
        <v>1937</v>
      </c>
      <c r="B1256" t="s">
        <v>2770</v>
      </c>
      <c r="C1256" t="s">
        <v>4283</v>
      </c>
      <c r="D1256" t="s">
        <v>1940</v>
      </c>
      <c r="E1256" t="s">
        <v>4284</v>
      </c>
      <c r="F1256">
        <v>2019</v>
      </c>
      <c r="G1256">
        <v>0</v>
      </c>
      <c r="H1256">
        <v>0</v>
      </c>
      <c r="I1256">
        <v>0</v>
      </c>
      <c r="J1256">
        <v>0</v>
      </c>
      <c r="K1256">
        <v>0.45</v>
      </c>
      <c r="L1256">
        <v>0.3</v>
      </c>
      <c r="M1256" t="s">
        <v>1942</v>
      </c>
    </row>
    <row r="1257" spans="1:13">
      <c r="A1257" t="s">
        <v>1937</v>
      </c>
      <c r="B1257" t="s">
        <v>2770</v>
      </c>
      <c r="C1257" t="s">
        <v>4285</v>
      </c>
      <c r="D1257" t="s">
        <v>1940</v>
      </c>
      <c r="E1257" t="s">
        <v>4286</v>
      </c>
      <c r="F1257">
        <v>2019</v>
      </c>
      <c r="G1257">
        <v>0</v>
      </c>
      <c r="H1257">
        <v>0</v>
      </c>
      <c r="I1257">
        <v>0</v>
      </c>
      <c r="J1257">
        <v>0</v>
      </c>
      <c r="K1257">
        <v>0.24</v>
      </c>
      <c r="L1257">
        <v>0.5</v>
      </c>
      <c r="M1257" t="s">
        <v>1942</v>
      </c>
    </row>
    <row r="1258" spans="1:13">
      <c r="A1258" t="s">
        <v>1937</v>
      </c>
      <c r="B1258" t="s">
        <v>2770</v>
      </c>
      <c r="C1258" t="s">
        <v>4287</v>
      </c>
      <c r="D1258" t="s">
        <v>1940</v>
      </c>
      <c r="E1258" t="s">
        <v>4288</v>
      </c>
      <c r="F1258">
        <v>2019</v>
      </c>
      <c r="G1258">
        <v>0</v>
      </c>
      <c r="H1258">
        <v>0</v>
      </c>
      <c r="I1258">
        <v>0</v>
      </c>
      <c r="J1258">
        <v>0</v>
      </c>
      <c r="K1258">
        <v>0.24</v>
      </c>
      <c r="L1258">
        <v>0.5</v>
      </c>
      <c r="M1258" t="s">
        <v>1942</v>
      </c>
    </row>
    <row r="1259" spans="1:13">
      <c r="A1259" t="s">
        <v>1937</v>
      </c>
      <c r="B1259" t="s">
        <v>2770</v>
      </c>
      <c r="C1259" t="s">
        <v>4289</v>
      </c>
      <c r="D1259" t="s">
        <v>1940</v>
      </c>
      <c r="E1259" t="s">
        <v>4290</v>
      </c>
      <c r="F1259">
        <v>2019</v>
      </c>
      <c r="G1259">
        <v>0</v>
      </c>
      <c r="H1259">
        <v>0</v>
      </c>
      <c r="I1259">
        <v>0</v>
      </c>
      <c r="J1259">
        <v>0</v>
      </c>
      <c r="K1259">
        <v>0.37</v>
      </c>
      <c r="L1259">
        <v>0.8</v>
      </c>
      <c r="M1259" t="s">
        <v>1942</v>
      </c>
    </row>
    <row r="1260" spans="1:13">
      <c r="A1260" t="s">
        <v>1937</v>
      </c>
      <c r="B1260" t="s">
        <v>2770</v>
      </c>
      <c r="C1260" t="s">
        <v>4291</v>
      </c>
      <c r="D1260" t="s">
        <v>1940</v>
      </c>
      <c r="E1260" t="s">
        <v>4292</v>
      </c>
      <c r="F1260">
        <v>2019</v>
      </c>
      <c r="G1260">
        <v>0</v>
      </c>
      <c r="H1260">
        <v>0</v>
      </c>
      <c r="I1260">
        <v>0</v>
      </c>
      <c r="J1260">
        <v>0</v>
      </c>
      <c r="K1260">
        <v>0.42</v>
      </c>
      <c r="L1260">
        <v>0.8</v>
      </c>
      <c r="M1260" t="s">
        <v>1942</v>
      </c>
    </row>
    <row r="1261" spans="1:13">
      <c r="A1261" t="s">
        <v>1937</v>
      </c>
      <c r="B1261" t="s">
        <v>2770</v>
      </c>
      <c r="C1261" t="s">
        <v>4293</v>
      </c>
      <c r="D1261" t="s">
        <v>1940</v>
      </c>
      <c r="E1261" t="s">
        <v>4294</v>
      </c>
      <c r="F1261">
        <v>2019</v>
      </c>
      <c r="G1261">
        <v>0</v>
      </c>
      <c r="H1261">
        <v>0</v>
      </c>
      <c r="I1261">
        <v>0</v>
      </c>
      <c r="J1261">
        <v>0</v>
      </c>
      <c r="K1261">
        <v>0.37</v>
      </c>
      <c r="L1261">
        <v>0.8</v>
      </c>
      <c r="M1261" t="s">
        <v>1942</v>
      </c>
    </row>
    <row r="1262" spans="1:13">
      <c r="A1262" t="s">
        <v>1937</v>
      </c>
      <c r="B1262" t="s">
        <v>2770</v>
      </c>
      <c r="C1262" t="s">
        <v>4295</v>
      </c>
      <c r="D1262" t="s">
        <v>1940</v>
      </c>
      <c r="E1262" t="s">
        <v>4296</v>
      </c>
      <c r="F1262">
        <v>2019</v>
      </c>
      <c r="G1262">
        <v>0</v>
      </c>
      <c r="H1262">
        <v>0</v>
      </c>
      <c r="I1262">
        <v>0</v>
      </c>
      <c r="J1262">
        <v>0</v>
      </c>
      <c r="K1262">
        <v>0.37</v>
      </c>
      <c r="L1262">
        <v>0.8</v>
      </c>
      <c r="M1262" t="s">
        <v>1942</v>
      </c>
    </row>
    <row r="1263" spans="1:13">
      <c r="A1263" t="s">
        <v>1937</v>
      </c>
      <c r="B1263" t="s">
        <v>2770</v>
      </c>
      <c r="C1263" t="s">
        <v>4297</v>
      </c>
      <c r="D1263" t="s">
        <v>1940</v>
      </c>
      <c r="E1263" t="s">
        <v>4298</v>
      </c>
      <c r="F1263">
        <v>2019</v>
      </c>
      <c r="G1263">
        <v>0</v>
      </c>
      <c r="H1263">
        <v>0</v>
      </c>
      <c r="I1263">
        <v>0</v>
      </c>
      <c r="J1263">
        <v>0</v>
      </c>
      <c r="K1263">
        <v>0.4</v>
      </c>
      <c r="L1263">
        <v>0.7</v>
      </c>
      <c r="M1263" t="s">
        <v>1942</v>
      </c>
    </row>
    <row r="1264" spans="1:13">
      <c r="A1264" t="s">
        <v>1937</v>
      </c>
      <c r="B1264" t="s">
        <v>2770</v>
      </c>
      <c r="C1264" t="s">
        <v>4299</v>
      </c>
      <c r="D1264" t="s">
        <v>1940</v>
      </c>
      <c r="E1264" t="s">
        <v>4300</v>
      </c>
      <c r="F1264">
        <v>2019</v>
      </c>
      <c r="G1264">
        <v>0</v>
      </c>
      <c r="H1264">
        <v>0</v>
      </c>
      <c r="I1264">
        <v>0</v>
      </c>
      <c r="J1264">
        <v>0</v>
      </c>
      <c r="K1264">
        <v>0.23</v>
      </c>
      <c r="L1264">
        <v>0.7</v>
      </c>
      <c r="M1264" t="s">
        <v>1942</v>
      </c>
    </row>
    <row r="1265" spans="1:13">
      <c r="A1265" t="s">
        <v>1937</v>
      </c>
      <c r="B1265" t="s">
        <v>4301</v>
      </c>
      <c r="C1265" t="s">
        <v>4302</v>
      </c>
      <c r="D1265" t="s">
        <v>1940</v>
      </c>
      <c r="E1265" t="s">
        <v>4303</v>
      </c>
      <c r="F1265">
        <v>2019</v>
      </c>
      <c r="G1265">
        <v>0</v>
      </c>
      <c r="H1265">
        <v>0</v>
      </c>
      <c r="I1265">
        <v>0</v>
      </c>
      <c r="J1265">
        <v>0</v>
      </c>
      <c r="K1265">
        <v>0.4</v>
      </c>
      <c r="L1265">
        <v>0.7</v>
      </c>
      <c r="M1265" t="s">
        <v>1942</v>
      </c>
    </row>
    <row r="1266" spans="1:13">
      <c r="A1266" t="s">
        <v>1937</v>
      </c>
      <c r="B1266" t="s">
        <v>2770</v>
      </c>
      <c r="C1266" t="s">
        <v>4304</v>
      </c>
      <c r="D1266" t="s">
        <v>1940</v>
      </c>
      <c r="E1266" t="s">
        <v>4305</v>
      </c>
      <c r="F1266">
        <v>2019</v>
      </c>
      <c r="G1266">
        <v>0</v>
      </c>
      <c r="H1266">
        <v>0</v>
      </c>
      <c r="I1266">
        <v>0</v>
      </c>
      <c r="J1266">
        <v>0</v>
      </c>
      <c r="K1266">
        <v>0.33</v>
      </c>
      <c r="L1266">
        <v>0.9</v>
      </c>
      <c r="M1266" t="s">
        <v>1942</v>
      </c>
    </row>
    <row r="1267" spans="1:13">
      <c r="A1267" t="s">
        <v>1937</v>
      </c>
      <c r="B1267" t="s">
        <v>2784</v>
      </c>
      <c r="C1267" t="s">
        <v>4306</v>
      </c>
      <c r="D1267" t="s">
        <v>1940</v>
      </c>
      <c r="E1267" t="s">
        <v>4307</v>
      </c>
      <c r="F1267">
        <v>2019</v>
      </c>
      <c r="G1267">
        <v>0</v>
      </c>
      <c r="H1267">
        <v>0</v>
      </c>
      <c r="I1267">
        <v>0</v>
      </c>
      <c r="J1267">
        <v>0</v>
      </c>
      <c r="K1267">
        <v>0.24</v>
      </c>
      <c r="L1267">
        <v>0.5</v>
      </c>
      <c r="M1267" t="s">
        <v>1942</v>
      </c>
    </row>
    <row r="1268" spans="1:13">
      <c r="A1268" t="s">
        <v>1937</v>
      </c>
      <c r="B1268" t="s">
        <v>2784</v>
      </c>
      <c r="C1268" t="s">
        <v>4308</v>
      </c>
      <c r="D1268" t="s">
        <v>1940</v>
      </c>
      <c r="E1268" t="s">
        <v>4309</v>
      </c>
      <c r="F1268">
        <v>2019</v>
      </c>
      <c r="G1268">
        <v>0</v>
      </c>
      <c r="H1268">
        <v>0</v>
      </c>
      <c r="I1268">
        <v>0</v>
      </c>
      <c r="J1268">
        <v>0</v>
      </c>
      <c r="K1268">
        <v>0.24</v>
      </c>
      <c r="L1268">
        <v>0.5</v>
      </c>
      <c r="M1268" t="s">
        <v>1942</v>
      </c>
    </row>
    <row r="1269" spans="1:13">
      <c r="A1269" t="s">
        <v>1937</v>
      </c>
      <c r="B1269" t="s">
        <v>2784</v>
      </c>
      <c r="C1269" t="s">
        <v>4310</v>
      </c>
      <c r="D1269" t="s">
        <v>1940</v>
      </c>
      <c r="E1269" t="s">
        <v>4311</v>
      </c>
      <c r="F1269">
        <v>2019</v>
      </c>
      <c r="G1269">
        <v>0</v>
      </c>
      <c r="H1269">
        <v>0</v>
      </c>
      <c r="I1269">
        <v>0</v>
      </c>
      <c r="J1269">
        <v>0</v>
      </c>
      <c r="K1269">
        <v>0.24</v>
      </c>
      <c r="L1269">
        <v>0.5</v>
      </c>
      <c r="M1269" t="s">
        <v>1942</v>
      </c>
    </row>
    <row r="1270" spans="1:13">
      <c r="A1270" t="s">
        <v>1937</v>
      </c>
      <c r="B1270" t="s">
        <v>2770</v>
      </c>
      <c r="C1270" t="s">
        <v>4312</v>
      </c>
      <c r="D1270" t="s">
        <v>1940</v>
      </c>
      <c r="E1270" t="s">
        <v>4313</v>
      </c>
      <c r="F1270">
        <v>2019</v>
      </c>
      <c r="G1270">
        <v>0</v>
      </c>
      <c r="H1270">
        <v>0</v>
      </c>
      <c r="I1270">
        <v>0</v>
      </c>
      <c r="J1270">
        <v>0</v>
      </c>
      <c r="K1270">
        <v>0.24</v>
      </c>
      <c r="L1270">
        <v>0.7</v>
      </c>
      <c r="M1270" t="s">
        <v>1942</v>
      </c>
    </row>
    <row r="1271" spans="1:13">
      <c r="A1271" t="s">
        <v>1937</v>
      </c>
      <c r="B1271" t="s">
        <v>2770</v>
      </c>
      <c r="C1271" t="s">
        <v>4314</v>
      </c>
      <c r="D1271" t="s">
        <v>1940</v>
      </c>
      <c r="E1271" t="s">
        <v>5095</v>
      </c>
      <c r="F1271">
        <v>2019</v>
      </c>
      <c r="G1271">
        <v>0</v>
      </c>
      <c r="H1271">
        <v>0</v>
      </c>
      <c r="I1271">
        <v>0</v>
      </c>
      <c r="J1271">
        <v>0</v>
      </c>
      <c r="K1271">
        <v>0.24</v>
      </c>
      <c r="L1271">
        <v>0.7</v>
      </c>
      <c r="M1271" t="s">
        <v>1942</v>
      </c>
    </row>
    <row r="1272" spans="1:13">
      <c r="A1272" t="s">
        <v>1937</v>
      </c>
      <c r="B1272" t="s">
        <v>2770</v>
      </c>
      <c r="C1272" t="s">
        <v>4315</v>
      </c>
      <c r="D1272" t="s">
        <v>1940</v>
      </c>
      <c r="E1272" t="s">
        <v>5096</v>
      </c>
      <c r="F1272">
        <v>2019</v>
      </c>
      <c r="G1272">
        <v>0</v>
      </c>
      <c r="H1272">
        <v>0</v>
      </c>
      <c r="I1272">
        <v>0</v>
      </c>
      <c r="J1272">
        <v>0</v>
      </c>
      <c r="K1272">
        <v>0.24</v>
      </c>
      <c r="L1272">
        <v>0.7</v>
      </c>
      <c r="M1272" t="s">
        <v>1942</v>
      </c>
    </row>
    <row r="1273" spans="1:13">
      <c r="A1273" t="s">
        <v>1937</v>
      </c>
      <c r="B1273" t="s">
        <v>2770</v>
      </c>
      <c r="C1273" t="s">
        <v>4316</v>
      </c>
      <c r="D1273" t="s">
        <v>1940</v>
      </c>
      <c r="E1273" t="s">
        <v>4317</v>
      </c>
      <c r="F1273">
        <v>2019</v>
      </c>
      <c r="G1273">
        <v>0</v>
      </c>
      <c r="H1273">
        <v>0</v>
      </c>
      <c r="I1273">
        <v>0</v>
      </c>
      <c r="J1273">
        <v>0</v>
      </c>
      <c r="K1273">
        <v>0.24</v>
      </c>
      <c r="L1273">
        <v>0.7</v>
      </c>
      <c r="M1273" t="s">
        <v>1942</v>
      </c>
    </row>
    <row r="1274" spans="1:13">
      <c r="A1274" t="s">
        <v>1937</v>
      </c>
      <c r="B1274" t="s">
        <v>2770</v>
      </c>
      <c r="C1274" t="s">
        <v>4318</v>
      </c>
      <c r="D1274" t="s">
        <v>1940</v>
      </c>
      <c r="E1274" t="s">
        <v>4319</v>
      </c>
      <c r="F1274">
        <v>2019</v>
      </c>
      <c r="G1274">
        <v>0</v>
      </c>
      <c r="H1274">
        <v>0</v>
      </c>
      <c r="I1274">
        <v>0</v>
      </c>
      <c r="J1274">
        <v>0</v>
      </c>
      <c r="K1274">
        <v>0.24</v>
      </c>
      <c r="L1274">
        <v>0.7</v>
      </c>
      <c r="M1274" t="s">
        <v>1942</v>
      </c>
    </row>
    <row r="1275" spans="1:13">
      <c r="A1275" t="s">
        <v>1937</v>
      </c>
      <c r="B1275" t="s">
        <v>2770</v>
      </c>
      <c r="C1275" t="s">
        <v>4320</v>
      </c>
      <c r="D1275" t="s">
        <v>1940</v>
      </c>
      <c r="E1275" t="s">
        <v>4321</v>
      </c>
      <c r="F1275">
        <v>2019</v>
      </c>
      <c r="G1275">
        <v>0</v>
      </c>
      <c r="H1275">
        <v>0</v>
      </c>
      <c r="I1275">
        <v>0</v>
      </c>
      <c r="J1275">
        <v>0</v>
      </c>
      <c r="K1275">
        <v>0.24</v>
      </c>
      <c r="L1275">
        <v>0.7</v>
      </c>
      <c r="M1275" t="s">
        <v>1942</v>
      </c>
    </row>
    <row r="1276" spans="1:13">
      <c r="A1276" t="s">
        <v>1937</v>
      </c>
      <c r="B1276" t="s">
        <v>2770</v>
      </c>
      <c r="C1276" t="s">
        <v>4322</v>
      </c>
      <c r="D1276" t="s">
        <v>1940</v>
      </c>
      <c r="E1276" t="s">
        <v>4323</v>
      </c>
      <c r="F1276">
        <v>2019</v>
      </c>
      <c r="G1276">
        <v>0</v>
      </c>
      <c r="H1276">
        <v>0</v>
      </c>
      <c r="I1276">
        <v>0</v>
      </c>
      <c r="J1276">
        <v>0</v>
      </c>
      <c r="K1276">
        <v>0.24</v>
      </c>
      <c r="L1276">
        <v>0.7</v>
      </c>
      <c r="M1276" t="s">
        <v>1942</v>
      </c>
    </row>
    <row r="1277" spans="1:13">
      <c r="A1277" t="s">
        <v>1937</v>
      </c>
      <c r="B1277" t="s">
        <v>2770</v>
      </c>
      <c r="C1277" t="s">
        <v>4324</v>
      </c>
      <c r="D1277" t="s">
        <v>1940</v>
      </c>
      <c r="E1277" t="s">
        <v>4325</v>
      </c>
      <c r="F1277">
        <v>2019</v>
      </c>
      <c r="G1277">
        <v>0</v>
      </c>
      <c r="H1277">
        <v>0</v>
      </c>
      <c r="I1277">
        <v>0</v>
      </c>
      <c r="J1277">
        <v>0</v>
      </c>
      <c r="K1277">
        <v>0.24</v>
      </c>
      <c r="L1277">
        <v>0.7</v>
      </c>
      <c r="M1277" t="s">
        <v>1942</v>
      </c>
    </row>
    <row r="1278" spans="1:13">
      <c r="A1278" t="s">
        <v>1937</v>
      </c>
      <c r="B1278" t="s">
        <v>2770</v>
      </c>
      <c r="C1278" t="s">
        <v>4326</v>
      </c>
      <c r="D1278" t="s">
        <v>1940</v>
      </c>
      <c r="E1278" t="s">
        <v>4327</v>
      </c>
      <c r="F1278">
        <v>2019</v>
      </c>
      <c r="G1278">
        <v>0</v>
      </c>
      <c r="H1278">
        <v>0</v>
      </c>
      <c r="I1278">
        <v>0</v>
      </c>
      <c r="J1278">
        <v>0</v>
      </c>
      <c r="K1278">
        <v>0.24</v>
      </c>
      <c r="L1278">
        <v>0.7</v>
      </c>
      <c r="M1278" t="s">
        <v>1942</v>
      </c>
    </row>
    <row r="1279" spans="1:13">
      <c r="A1279" t="s">
        <v>1937</v>
      </c>
      <c r="B1279" t="s">
        <v>2770</v>
      </c>
      <c r="C1279" t="s">
        <v>4328</v>
      </c>
      <c r="D1279" t="s">
        <v>1940</v>
      </c>
      <c r="E1279" t="s">
        <v>4329</v>
      </c>
      <c r="F1279">
        <v>2019</v>
      </c>
      <c r="G1279">
        <v>0</v>
      </c>
      <c r="H1279">
        <v>0</v>
      </c>
      <c r="I1279">
        <v>0</v>
      </c>
      <c r="J1279">
        <v>0</v>
      </c>
      <c r="K1279">
        <v>0.48</v>
      </c>
      <c r="L1279">
        <v>0.4</v>
      </c>
      <c r="M1279" t="s">
        <v>1942</v>
      </c>
    </row>
    <row r="1280" spans="1:13">
      <c r="A1280" t="s">
        <v>1937</v>
      </c>
      <c r="B1280" t="s">
        <v>2770</v>
      </c>
      <c r="C1280" t="s">
        <v>4330</v>
      </c>
      <c r="D1280" t="s">
        <v>1940</v>
      </c>
      <c r="E1280" t="s">
        <v>4331</v>
      </c>
      <c r="F1280">
        <v>2019</v>
      </c>
      <c r="G1280">
        <v>0</v>
      </c>
      <c r="H1280">
        <v>0</v>
      </c>
      <c r="I1280">
        <v>0</v>
      </c>
      <c r="J1280">
        <v>0</v>
      </c>
      <c r="K1280">
        <v>0.24</v>
      </c>
      <c r="L1280">
        <v>0.7</v>
      </c>
      <c r="M1280" t="s">
        <v>1942</v>
      </c>
    </row>
    <row r="1281" spans="1:13">
      <c r="A1281" t="s">
        <v>1937</v>
      </c>
      <c r="B1281" t="s">
        <v>2770</v>
      </c>
      <c r="C1281" t="s">
        <v>4332</v>
      </c>
      <c r="D1281" t="s">
        <v>1940</v>
      </c>
      <c r="E1281" t="s">
        <v>4333</v>
      </c>
      <c r="F1281">
        <v>2019</v>
      </c>
      <c r="G1281">
        <v>0</v>
      </c>
      <c r="H1281">
        <v>0</v>
      </c>
      <c r="I1281">
        <v>0</v>
      </c>
      <c r="J1281">
        <v>0</v>
      </c>
      <c r="K1281">
        <v>0.24</v>
      </c>
      <c r="L1281">
        <v>0.7</v>
      </c>
      <c r="M1281" t="s">
        <v>1942</v>
      </c>
    </row>
    <row r="1282" spans="1:13">
      <c r="A1282" t="s">
        <v>1937</v>
      </c>
      <c r="B1282" t="s">
        <v>2770</v>
      </c>
      <c r="C1282" t="s">
        <v>4334</v>
      </c>
      <c r="D1282" t="s">
        <v>1940</v>
      </c>
      <c r="E1282" t="s">
        <v>4335</v>
      </c>
      <c r="F1282">
        <v>2019</v>
      </c>
      <c r="G1282">
        <v>0</v>
      </c>
      <c r="H1282">
        <v>0</v>
      </c>
      <c r="I1282">
        <v>0</v>
      </c>
      <c r="J1282">
        <v>0</v>
      </c>
      <c r="K1282">
        <v>0.31</v>
      </c>
      <c r="L1282">
        <v>0.6</v>
      </c>
      <c r="M1282" t="s">
        <v>1942</v>
      </c>
    </row>
    <row r="1283" spans="1:13">
      <c r="A1283" t="s">
        <v>1937</v>
      </c>
      <c r="B1283" t="s">
        <v>2770</v>
      </c>
      <c r="C1283" t="s">
        <v>4336</v>
      </c>
      <c r="D1283" t="s">
        <v>1940</v>
      </c>
      <c r="E1283" t="s">
        <v>4337</v>
      </c>
      <c r="F1283">
        <v>2019</v>
      </c>
      <c r="G1283">
        <v>0</v>
      </c>
      <c r="H1283">
        <v>0</v>
      </c>
      <c r="I1283">
        <v>0</v>
      </c>
      <c r="J1283">
        <v>0</v>
      </c>
      <c r="K1283">
        <v>0.31</v>
      </c>
      <c r="L1283">
        <v>0.6</v>
      </c>
      <c r="M1283" t="s">
        <v>1942</v>
      </c>
    </row>
    <row r="1284" spans="1:13">
      <c r="A1284" t="s">
        <v>1937</v>
      </c>
      <c r="B1284" t="s">
        <v>2770</v>
      </c>
      <c r="C1284" t="s">
        <v>4338</v>
      </c>
      <c r="D1284" t="s">
        <v>1940</v>
      </c>
      <c r="E1284" t="s">
        <v>4339</v>
      </c>
      <c r="F1284">
        <v>2019</v>
      </c>
      <c r="G1284">
        <v>0</v>
      </c>
      <c r="H1284">
        <v>0</v>
      </c>
      <c r="I1284">
        <v>0</v>
      </c>
      <c r="J1284">
        <v>0</v>
      </c>
      <c r="K1284">
        <v>0.31</v>
      </c>
      <c r="L1284">
        <v>0.6</v>
      </c>
      <c r="M1284" t="s">
        <v>1942</v>
      </c>
    </row>
    <row r="1285" spans="1:13">
      <c r="A1285" t="s">
        <v>1937</v>
      </c>
      <c r="B1285" t="s">
        <v>2784</v>
      </c>
      <c r="C1285" t="s">
        <v>4340</v>
      </c>
      <c r="D1285" t="s">
        <v>1940</v>
      </c>
      <c r="E1285" t="s">
        <v>4341</v>
      </c>
      <c r="F1285">
        <v>2019</v>
      </c>
      <c r="G1285">
        <v>0</v>
      </c>
      <c r="H1285">
        <v>0</v>
      </c>
      <c r="I1285">
        <v>0</v>
      </c>
      <c r="J1285">
        <v>0</v>
      </c>
      <c r="K1285">
        <v>0.21</v>
      </c>
      <c r="L1285">
        <v>0.8</v>
      </c>
      <c r="M1285" t="s">
        <v>1942</v>
      </c>
    </row>
    <row r="1286" spans="1:13">
      <c r="A1286" t="s">
        <v>1937</v>
      </c>
      <c r="B1286" t="s">
        <v>2784</v>
      </c>
      <c r="C1286" t="s">
        <v>4342</v>
      </c>
      <c r="D1286" t="s">
        <v>1940</v>
      </c>
      <c r="E1286" t="s">
        <v>5097</v>
      </c>
      <c r="F1286">
        <v>2019</v>
      </c>
      <c r="G1286">
        <v>0</v>
      </c>
      <c r="H1286">
        <v>0</v>
      </c>
      <c r="I1286">
        <v>0</v>
      </c>
      <c r="J1286">
        <v>0</v>
      </c>
      <c r="K1286">
        <v>0.21</v>
      </c>
      <c r="L1286">
        <v>0.8</v>
      </c>
      <c r="M1286" t="s">
        <v>1942</v>
      </c>
    </row>
    <row r="1287" spans="1:13">
      <c r="A1287" t="s">
        <v>1937</v>
      </c>
      <c r="B1287" t="s">
        <v>2784</v>
      </c>
      <c r="C1287" t="s">
        <v>4343</v>
      </c>
      <c r="D1287" t="s">
        <v>1940</v>
      </c>
      <c r="E1287" t="s">
        <v>4344</v>
      </c>
      <c r="F1287">
        <v>2019</v>
      </c>
      <c r="G1287">
        <v>0</v>
      </c>
      <c r="H1287">
        <v>0</v>
      </c>
      <c r="I1287">
        <v>0</v>
      </c>
      <c r="J1287">
        <v>0</v>
      </c>
      <c r="K1287">
        <v>0.21</v>
      </c>
      <c r="L1287">
        <v>0.8</v>
      </c>
      <c r="M1287" t="s">
        <v>1942</v>
      </c>
    </row>
    <row r="1288" spans="1:13">
      <c r="A1288" t="s">
        <v>1937</v>
      </c>
      <c r="B1288" t="s">
        <v>2271</v>
      </c>
      <c r="C1288" t="s">
        <v>4345</v>
      </c>
      <c r="D1288" t="s">
        <v>1940</v>
      </c>
      <c r="E1288" t="s">
        <v>4346</v>
      </c>
      <c r="F1288">
        <v>2019</v>
      </c>
      <c r="G1288">
        <v>0</v>
      </c>
      <c r="H1288">
        <v>0</v>
      </c>
      <c r="I1288">
        <v>0</v>
      </c>
      <c r="J1288">
        <v>0</v>
      </c>
      <c r="K1288">
        <v>0.23</v>
      </c>
      <c r="L1288">
        <v>0.1</v>
      </c>
      <c r="M1288" t="s">
        <v>1942</v>
      </c>
    </row>
    <row r="1289" spans="1:13">
      <c r="A1289" t="s">
        <v>1937</v>
      </c>
      <c r="B1289" t="s">
        <v>2271</v>
      </c>
      <c r="C1289" t="s">
        <v>4347</v>
      </c>
      <c r="D1289" t="s">
        <v>1940</v>
      </c>
      <c r="E1289" t="s">
        <v>4348</v>
      </c>
      <c r="F1289">
        <v>2019</v>
      </c>
      <c r="G1289">
        <v>0</v>
      </c>
      <c r="H1289">
        <v>0</v>
      </c>
      <c r="I1289">
        <v>0</v>
      </c>
      <c r="J1289">
        <v>0</v>
      </c>
      <c r="K1289">
        <v>0.23</v>
      </c>
      <c r="L1289">
        <v>0.1</v>
      </c>
      <c r="M1289" t="s">
        <v>1942</v>
      </c>
    </row>
    <row r="1290" spans="1:13">
      <c r="A1290" t="s">
        <v>1937</v>
      </c>
      <c r="B1290" t="s">
        <v>2271</v>
      </c>
      <c r="C1290" t="s">
        <v>4349</v>
      </c>
      <c r="D1290" t="s">
        <v>1940</v>
      </c>
      <c r="E1290" t="s">
        <v>4350</v>
      </c>
      <c r="F1290">
        <v>2019</v>
      </c>
      <c r="G1290">
        <v>0</v>
      </c>
      <c r="H1290">
        <v>0</v>
      </c>
      <c r="I1290">
        <v>0</v>
      </c>
      <c r="J1290">
        <v>0</v>
      </c>
      <c r="K1290">
        <v>0.23</v>
      </c>
      <c r="L1290">
        <v>0.1</v>
      </c>
      <c r="M1290" t="s">
        <v>1942</v>
      </c>
    </row>
    <row r="1291" spans="1:13">
      <c r="A1291" t="s">
        <v>1937</v>
      </c>
      <c r="B1291" t="s">
        <v>2271</v>
      </c>
      <c r="C1291" t="s">
        <v>4351</v>
      </c>
      <c r="D1291" t="s">
        <v>1940</v>
      </c>
      <c r="E1291" t="s">
        <v>4352</v>
      </c>
      <c r="F1291">
        <v>2019</v>
      </c>
      <c r="G1291">
        <v>0</v>
      </c>
      <c r="H1291">
        <v>0</v>
      </c>
      <c r="I1291">
        <v>0</v>
      </c>
      <c r="J1291">
        <v>0</v>
      </c>
      <c r="K1291">
        <v>0.23</v>
      </c>
      <c r="L1291">
        <v>0.1</v>
      </c>
      <c r="M1291" t="s">
        <v>1942</v>
      </c>
    </row>
    <row r="1292" spans="1:13">
      <c r="A1292" t="s">
        <v>1937</v>
      </c>
      <c r="B1292" t="s">
        <v>2271</v>
      </c>
      <c r="C1292" t="s">
        <v>4353</v>
      </c>
      <c r="D1292" t="s">
        <v>1940</v>
      </c>
      <c r="E1292" t="s">
        <v>4354</v>
      </c>
      <c r="F1292">
        <v>2019</v>
      </c>
      <c r="G1292">
        <v>0</v>
      </c>
      <c r="H1292">
        <v>0</v>
      </c>
      <c r="I1292">
        <v>0</v>
      </c>
      <c r="J1292">
        <v>0</v>
      </c>
      <c r="K1292">
        <v>0.2</v>
      </c>
      <c r="L1292">
        <v>0.1</v>
      </c>
      <c r="M1292" t="s">
        <v>1942</v>
      </c>
    </row>
    <row r="1293" spans="1:13">
      <c r="A1293" t="s">
        <v>1937</v>
      </c>
      <c r="B1293" t="s">
        <v>2271</v>
      </c>
      <c r="C1293" t="s">
        <v>4355</v>
      </c>
      <c r="D1293" t="s">
        <v>1940</v>
      </c>
      <c r="E1293" t="s">
        <v>4356</v>
      </c>
      <c r="F1293">
        <v>2019</v>
      </c>
      <c r="G1293">
        <v>0</v>
      </c>
      <c r="H1293">
        <v>0</v>
      </c>
      <c r="I1293">
        <v>0</v>
      </c>
      <c r="J1293">
        <v>0</v>
      </c>
      <c r="K1293">
        <v>0.57999999999999996</v>
      </c>
      <c r="L1293">
        <v>0.3</v>
      </c>
      <c r="M1293" t="s">
        <v>1942</v>
      </c>
    </row>
    <row r="1294" spans="1:13">
      <c r="A1294" t="s">
        <v>1937</v>
      </c>
      <c r="B1294" t="s">
        <v>2271</v>
      </c>
      <c r="C1294" t="s">
        <v>4357</v>
      </c>
      <c r="D1294" t="s">
        <v>1940</v>
      </c>
      <c r="E1294" t="s">
        <v>4358</v>
      </c>
      <c r="F1294">
        <v>2019</v>
      </c>
      <c r="G1294">
        <v>0</v>
      </c>
      <c r="H1294">
        <v>0</v>
      </c>
      <c r="I1294">
        <v>0</v>
      </c>
      <c r="J1294">
        <v>0</v>
      </c>
      <c r="K1294">
        <v>0.1</v>
      </c>
      <c r="L1294">
        <v>0.2</v>
      </c>
      <c r="M1294" t="s">
        <v>1942</v>
      </c>
    </row>
    <row r="1295" spans="1:13">
      <c r="A1295" t="s">
        <v>1937</v>
      </c>
      <c r="B1295" t="s">
        <v>2271</v>
      </c>
      <c r="C1295" t="s">
        <v>4359</v>
      </c>
      <c r="D1295" t="s">
        <v>1940</v>
      </c>
      <c r="E1295" t="s">
        <v>4360</v>
      </c>
      <c r="F1295">
        <v>2019</v>
      </c>
      <c r="G1295">
        <v>0</v>
      </c>
      <c r="H1295">
        <v>0</v>
      </c>
      <c r="I1295">
        <v>0</v>
      </c>
      <c r="J1295">
        <v>0</v>
      </c>
      <c r="K1295">
        <v>0.23</v>
      </c>
      <c r="L1295">
        <v>0.1</v>
      </c>
      <c r="M1295" t="s">
        <v>1942</v>
      </c>
    </row>
    <row r="1296" spans="1:13">
      <c r="A1296" t="s">
        <v>1937</v>
      </c>
      <c r="B1296" t="s">
        <v>2770</v>
      </c>
      <c r="C1296" t="s">
        <v>4361</v>
      </c>
      <c r="D1296" t="s">
        <v>1940</v>
      </c>
      <c r="E1296" t="s">
        <v>4362</v>
      </c>
      <c r="F1296">
        <v>2019</v>
      </c>
      <c r="G1296">
        <v>0</v>
      </c>
      <c r="H1296">
        <v>0</v>
      </c>
      <c r="I1296">
        <v>0</v>
      </c>
      <c r="J1296">
        <v>0</v>
      </c>
      <c r="K1296">
        <v>0.53</v>
      </c>
      <c r="L1296">
        <v>0.2</v>
      </c>
      <c r="M1296" t="s">
        <v>1942</v>
      </c>
    </row>
    <row r="1297" spans="1:13">
      <c r="A1297" t="s">
        <v>1937</v>
      </c>
      <c r="B1297" t="s">
        <v>2271</v>
      </c>
      <c r="C1297" t="s">
        <v>4363</v>
      </c>
      <c r="D1297" t="s">
        <v>1940</v>
      </c>
      <c r="E1297" t="s">
        <v>4364</v>
      </c>
      <c r="F1297">
        <v>2019</v>
      </c>
      <c r="G1297">
        <v>0</v>
      </c>
      <c r="H1297">
        <v>0</v>
      </c>
      <c r="I1297">
        <v>0</v>
      </c>
      <c r="J1297">
        <v>0</v>
      </c>
      <c r="K1297">
        <v>0.5</v>
      </c>
      <c r="L1297">
        <v>0.4</v>
      </c>
      <c r="M1297" t="s">
        <v>1942</v>
      </c>
    </row>
    <row r="1298" spans="1:13">
      <c r="A1298" t="s">
        <v>1937</v>
      </c>
      <c r="B1298" t="s">
        <v>2770</v>
      </c>
      <c r="C1298" t="s">
        <v>4365</v>
      </c>
      <c r="D1298" t="s">
        <v>1940</v>
      </c>
      <c r="E1298" t="s">
        <v>5098</v>
      </c>
      <c r="F1298">
        <v>2019</v>
      </c>
      <c r="G1298">
        <v>0</v>
      </c>
      <c r="H1298">
        <v>0</v>
      </c>
      <c r="I1298">
        <v>0</v>
      </c>
      <c r="J1298">
        <v>0</v>
      </c>
      <c r="K1298">
        <v>0.44</v>
      </c>
      <c r="L1298">
        <v>0.5</v>
      </c>
      <c r="M1298" t="s">
        <v>1942</v>
      </c>
    </row>
    <row r="1299" spans="1:13">
      <c r="A1299" t="s">
        <v>1937</v>
      </c>
      <c r="B1299" t="s">
        <v>2770</v>
      </c>
      <c r="C1299" t="s">
        <v>4366</v>
      </c>
      <c r="D1299" t="s">
        <v>1940</v>
      </c>
      <c r="E1299" t="s">
        <v>5099</v>
      </c>
      <c r="F1299">
        <v>2019</v>
      </c>
      <c r="G1299">
        <v>0</v>
      </c>
      <c r="H1299">
        <v>0</v>
      </c>
      <c r="I1299">
        <v>0</v>
      </c>
      <c r="J1299">
        <v>0</v>
      </c>
      <c r="K1299">
        <v>0.44</v>
      </c>
      <c r="L1299">
        <v>0.5</v>
      </c>
      <c r="M1299" t="s">
        <v>1942</v>
      </c>
    </row>
    <row r="1300" spans="1:13">
      <c r="A1300" t="s">
        <v>1937</v>
      </c>
      <c r="B1300" t="s">
        <v>2770</v>
      </c>
      <c r="C1300" t="s">
        <v>4367</v>
      </c>
      <c r="D1300" t="s">
        <v>1940</v>
      </c>
      <c r="E1300" t="s">
        <v>4368</v>
      </c>
      <c r="F1300">
        <v>2019</v>
      </c>
      <c r="G1300">
        <v>0</v>
      </c>
      <c r="H1300">
        <v>0</v>
      </c>
      <c r="I1300">
        <v>0</v>
      </c>
      <c r="J1300">
        <v>0</v>
      </c>
      <c r="K1300">
        <v>0.4</v>
      </c>
      <c r="L1300">
        <v>0.4</v>
      </c>
      <c r="M1300" t="s">
        <v>1942</v>
      </c>
    </row>
    <row r="1301" spans="1:13">
      <c r="A1301" t="s">
        <v>1937</v>
      </c>
      <c r="B1301" t="s">
        <v>2770</v>
      </c>
      <c r="C1301" t="s">
        <v>4369</v>
      </c>
      <c r="D1301" t="s">
        <v>1940</v>
      </c>
      <c r="E1301" t="s">
        <v>4370</v>
      </c>
      <c r="F1301">
        <v>2019</v>
      </c>
      <c r="G1301">
        <v>0</v>
      </c>
      <c r="H1301">
        <v>0</v>
      </c>
      <c r="I1301">
        <v>0</v>
      </c>
      <c r="J1301">
        <v>0</v>
      </c>
      <c r="K1301">
        <v>0.52</v>
      </c>
      <c r="L1301">
        <v>0.5</v>
      </c>
      <c r="M1301" t="s">
        <v>1942</v>
      </c>
    </row>
    <row r="1302" spans="1:13">
      <c r="A1302" t="s">
        <v>1937</v>
      </c>
      <c r="B1302" t="s">
        <v>2770</v>
      </c>
      <c r="C1302" t="s">
        <v>4371</v>
      </c>
      <c r="D1302" t="s">
        <v>1940</v>
      </c>
      <c r="E1302" t="s">
        <v>4372</v>
      </c>
      <c r="F1302">
        <v>2019</v>
      </c>
      <c r="G1302">
        <v>0</v>
      </c>
      <c r="H1302">
        <v>0</v>
      </c>
      <c r="I1302">
        <v>0</v>
      </c>
      <c r="J1302">
        <v>0</v>
      </c>
      <c r="K1302">
        <v>0.48</v>
      </c>
      <c r="L1302">
        <v>0.5</v>
      </c>
      <c r="M1302" t="s">
        <v>1942</v>
      </c>
    </row>
    <row r="1303" spans="1:13">
      <c r="A1303" t="s">
        <v>1937</v>
      </c>
      <c r="B1303" t="s">
        <v>2770</v>
      </c>
      <c r="C1303" t="s">
        <v>4373</v>
      </c>
      <c r="D1303" t="s">
        <v>1940</v>
      </c>
      <c r="E1303" t="s">
        <v>4374</v>
      </c>
      <c r="F1303">
        <v>2019</v>
      </c>
      <c r="G1303">
        <v>0</v>
      </c>
      <c r="H1303">
        <v>0</v>
      </c>
      <c r="I1303">
        <v>0</v>
      </c>
      <c r="J1303">
        <v>0</v>
      </c>
      <c r="K1303">
        <v>0.48</v>
      </c>
      <c r="L1303">
        <v>0.5</v>
      </c>
      <c r="M1303" t="s">
        <v>1942</v>
      </c>
    </row>
    <row r="1304" spans="1:13">
      <c r="A1304" t="s">
        <v>1937</v>
      </c>
      <c r="B1304" t="s">
        <v>2770</v>
      </c>
      <c r="C1304" t="s">
        <v>4375</v>
      </c>
      <c r="D1304" t="s">
        <v>1940</v>
      </c>
      <c r="E1304" t="s">
        <v>4376</v>
      </c>
      <c r="F1304">
        <v>2019</v>
      </c>
      <c r="G1304">
        <v>0</v>
      </c>
      <c r="H1304">
        <v>0</v>
      </c>
      <c r="I1304">
        <v>0</v>
      </c>
      <c r="J1304">
        <v>0</v>
      </c>
      <c r="K1304">
        <v>0.51</v>
      </c>
      <c r="L1304">
        <v>0.5</v>
      </c>
      <c r="M1304" t="s">
        <v>1942</v>
      </c>
    </row>
    <row r="1305" spans="1:13">
      <c r="A1305" t="s">
        <v>1937</v>
      </c>
      <c r="B1305" t="s">
        <v>2770</v>
      </c>
      <c r="C1305" t="s">
        <v>4377</v>
      </c>
      <c r="D1305" t="s">
        <v>1940</v>
      </c>
      <c r="E1305" t="s">
        <v>4378</v>
      </c>
      <c r="F1305">
        <v>2019</v>
      </c>
      <c r="G1305">
        <v>0</v>
      </c>
      <c r="H1305">
        <v>0</v>
      </c>
      <c r="I1305">
        <v>0</v>
      </c>
      <c r="J1305">
        <v>0</v>
      </c>
      <c r="K1305">
        <v>0.48</v>
      </c>
      <c r="L1305">
        <v>0.5</v>
      </c>
      <c r="M1305" t="s">
        <v>1942</v>
      </c>
    </row>
    <row r="1306" spans="1:13">
      <c r="A1306" t="s">
        <v>1937</v>
      </c>
      <c r="B1306" t="s">
        <v>2770</v>
      </c>
      <c r="C1306" t="s">
        <v>4379</v>
      </c>
      <c r="D1306" t="s">
        <v>1940</v>
      </c>
      <c r="E1306" t="s">
        <v>5100</v>
      </c>
      <c r="F1306">
        <v>2019</v>
      </c>
      <c r="G1306">
        <v>0</v>
      </c>
      <c r="H1306">
        <v>0</v>
      </c>
      <c r="I1306">
        <v>0</v>
      </c>
      <c r="J1306">
        <v>0</v>
      </c>
      <c r="K1306">
        <v>0.26</v>
      </c>
      <c r="L1306">
        <v>0.7</v>
      </c>
      <c r="M1306" t="s">
        <v>1942</v>
      </c>
    </row>
    <row r="1307" spans="1:13">
      <c r="A1307" t="s">
        <v>1937</v>
      </c>
      <c r="B1307" t="s">
        <v>2770</v>
      </c>
      <c r="C1307" t="s">
        <v>4380</v>
      </c>
      <c r="D1307" t="s">
        <v>1940</v>
      </c>
      <c r="E1307" t="s">
        <v>4381</v>
      </c>
      <c r="F1307">
        <v>2019</v>
      </c>
      <c r="G1307">
        <v>0</v>
      </c>
      <c r="H1307">
        <v>0</v>
      </c>
      <c r="I1307">
        <v>0</v>
      </c>
      <c r="J1307">
        <v>0</v>
      </c>
      <c r="K1307">
        <v>0.26</v>
      </c>
      <c r="L1307">
        <v>0.7</v>
      </c>
      <c r="M1307" t="s">
        <v>1942</v>
      </c>
    </row>
    <row r="1308" spans="1:13">
      <c r="A1308" t="s">
        <v>1937</v>
      </c>
      <c r="B1308" t="s">
        <v>2770</v>
      </c>
      <c r="C1308" t="s">
        <v>4382</v>
      </c>
      <c r="D1308" t="s">
        <v>1940</v>
      </c>
      <c r="E1308" t="s">
        <v>4383</v>
      </c>
      <c r="F1308">
        <v>2019</v>
      </c>
      <c r="G1308">
        <v>0</v>
      </c>
      <c r="H1308">
        <v>0</v>
      </c>
      <c r="I1308">
        <v>0</v>
      </c>
      <c r="J1308">
        <v>0</v>
      </c>
      <c r="K1308">
        <v>0.26</v>
      </c>
      <c r="L1308">
        <v>0.7</v>
      </c>
      <c r="M1308" t="s">
        <v>1942</v>
      </c>
    </row>
    <row r="1309" spans="1:13">
      <c r="A1309" t="s">
        <v>1937</v>
      </c>
      <c r="B1309" t="s">
        <v>2770</v>
      </c>
      <c r="C1309" t="s">
        <v>4384</v>
      </c>
      <c r="D1309" t="s">
        <v>1940</v>
      </c>
      <c r="E1309" t="s">
        <v>4385</v>
      </c>
      <c r="F1309">
        <v>2019</v>
      </c>
      <c r="G1309">
        <v>0</v>
      </c>
      <c r="H1309">
        <v>0</v>
      </c>
      <c r="I1309">
        <v>0</v>
      </c>
      <c r="J1309">
        <v>0</v>
      </c>
      <c r="K1309">
        <v>0.39</v>
      </c>
      <c r="L1309">
        <v>0.7</v>
      </c>
      <c r="M1309" t="s">
        <v>1942</v>
      </c>
    </row>
    <row r="1310" spans="1:13">
      <c r="A1310" t="s">
        <v>1937</v>
      </c>
      <c r="B1310" t="s">
        <v>2770</v>
      </c>
      <c r="C1310" t="s">
        <v>4386</v>
      </c>
      <c r="D1310" t="s">
        <v>1940</v>
      </c>
      <c r="E1310" t="s">
        <v>4387</v>
      </c>
      <c r="F1310">
        <v>2019</v>
      </c>
      <c r="G1310">
        <v>0</v>
      </c>
      <c r="H1310">
        <v>0</v>
      </c>
      <c r="I1310">
        <v>0</v>
      </c>
      <c r="J1310">
        <v>0</v>
      </c>
      <c r="K1310">
        <v>0.39</v>
      </c>
      <c r="L1310">
        <v>0.7</v>
      </c>
      <c r="M1310" t="s">
        <v>1942</v>
      </c>
    </row>
    <row r="1311" spans="1:13">
      <c r="A1311" t="s">
        <v>1937</v>
      </c>
      <c r="B1311" t="s">
        <v>2770</v>
      </c>
      <c r="C1311" t="s">
        <v>4388</v>
      </c>
      <c r="D1311" t="s">
        <v>1940</v>
      </c>
      <c r="E1311" t="s">
        <v>4389</v>
      </c>
      <c r="F1311">
        <v>2019</v>
      </c>
      <c r="G1311">
        <v>0</v>
      </c>
      <c r="H1311">
        <v>0</v>
      </c>
      <c r="I1311">
        <v>0</v>
      </c>
      <c r="J1311">
        <v>0</v>
      </c>
      <c r="K1311">
        <v>0.28999999999999998</v>
      </c>
      <c r="L1311">
        <v>0.5</v>
      </c>
      <c r="M1311" t="s">
        <v>1942</v>
      </c>
    </row>
    <row r="1312" spans="1:13">
      <c r="A1312" t="s">
        <v>1937</v>
      </c>
      <c r="B1312" t="s">
        <v>2770</v>
      </c>
      <c r="C1312" t="s">
        <v>4390</v>
      </c>
      <c r="D1312" t="s">
        <v>1940</v>
      </c>
      <c r="E1312" t="s">
        <v>4391</v>
      </c>
      <c r="F1312">
        <v>2019</v>
      </c>
      <c r="G1312">
        <v>0</v>
      </c>
      <c r="H1312">
        <v>0</v>
      </c>
      <c r="I1312">
        <v>0</v>
      </c>
      <c r="J1312">
        <v>0</v>
      </c>
      <c r="K1312">
        <v>0.28999999999999998</v>
      </c>
      <c r="L1312">
        <v>0.5</v>
      </c>
      <c r="M1312" t="s">
        <v>1942</v>
      </c>
    </row>
    <row r="1313" spans="1:13">
      <c r="A1313" t="s">
        <v>1937</v>
      </c>
      <c r="B1313" t="s">
        <v>2770</v>
      </c>
      <c r="C1313" t="s">
        <v>4392</v>
      </c>
      <c r="D1313" t="s">
        <v>1940</v>
      </c>
      <c r="E1313" t="s">
        <v>4393</v>
      </c>
      <c r="F1313">
        <v>2019</v>
      </c>
      <c r="G1313">
        <v>0</v>
      </c>
      <c r="H1313">
        <v>0</v>
      </c>
      <c r="I1313">
        <v>0</v>
      </c>
      <c r="J1313">
        <v>0</v>
      </c>
      <c r="K1313">
        <v>0.28999999999999998</v>
      </c>
      <c r="L1313">
        <v>0.5</v>
      </c>
      <c r="M1313" t="s">
        <v>1942</v>
      </c>
    </row>
    <row r="1314" spans="1:13">
      <c r="A1314" t="s">
        <v>1937</v>
      </c>
      <c r="B1314" t="s">
        <v>2770</v>
      </c>
      <c r="C1314" t="s">
        <v>4394</v>
      </c>
      <c r="D1314" t="s">
        <v>1940</v>
      </c>
      <c r="E1314" t="s">
        <v>5101</v>
      </c>
      <c r="F1314">
        <v>2019</v>
      </c>
      <c r="G1314">
        <v>0</v>
      </c>
      <c r="H1314">
        <v>0</v>
      </c>
      <c r="I1314">
        <v>0</v>
      </c>
      <c r="J1314">
        <v>0</v>
      </c>
      <c r="K1314">
        <v>0.39</v>
      </c>
      <c r="L1314">
        <v>0.7</v>
      </c>
      <c r="M1314" t="s">
        <v>1942</v>
      </c>
    </row>
    <row r="1315" spans="1:13">
      <c r="A1315" t="s">
        <v>1937</v>
      </c>
      <c r="B1315" t="s">
        <v>2784</v>
      </c>
      <c r="C1315" t="s">
        <v>4395</v>
      </c>
      <c r="D1315" t="s">
        <v>1940</v>
      </c>
      <c r="E1315" t="s">
        <v>4396</v>
      </c>
      <c r="F1315">
        <v>2019</v>
      </c>
      <c r="G1315">
        <v>0</v>
      </c>
      <c r="H1315">
        <v>0</v>
      </c>
      <c r="I1315">
        <v>0</v>
      </c>
      <c r="J1315">
        <v>0</v>
      </c>
      <c r="K1315">
        <v>0.22</v>
      </c>
      <c r="L1315">
        <v>0.7</v>
      </c>
      <c r="M1315" t="s">
        <v>1942</v>
      </c>
    </row>
    <row r="1316" spans="1:13">
      <c r="A1316" t="s">
        <v>1937</v>
      </c>
      <c r="B1316" t="s">
        <v>2784</v>
      </c>
      <c r="C1316" t="s">
        <v>4397</v>
      </c>
      <c r="D1316" t="s">
        <v>1940</v>
      </c>
      <c r="E1316" t="s">
        <v>4398</v>
      </c>
      <c r="F1316">
        <v>2019</v>
      </c>
      <c r="G1316">
        <v>0</v>
      </c>
      <c r="H1316">
        <v>0</v>
      </c>
      <c r="I1316">
        <v>0</v>
      </c>
      <c r="J1316">
        <v>0</v>
      </c>
      <c r="K1316">
        <v>0.22</v>
      </c>
      <c r="L1316">
        <v>0.7</v>
      </c>
      <c r="M1316" t="s">
        <v>1942</v>
      </c>
    </row>
    <row r="1317" spans="1:13">
      <c r="A1317" t="s">
        <v>1937</v>
      </c>
      <c r="B1317" t="s">
        <v>2784</v>
      </c>
      <c r="C1317" t="s">
        <v>4399</v>
      </c>
      <c r="D1317" t="s">
        <v>1940</v>
      </c>
      <c r="E1317" t="s">
        <v>4400</v>
      </c>
      <c r="F1317">
        <v>2019</v>
      </c>
      <c r="G1317">
        <v>0</v>
      </c>
      <c r="H1317">
        <v>0</v>
      </c>
      <c r="I1317">
        <v>0</v>
      </c>
      <c r="J1317">
        <v>0</v>
      </c>
      <c r="K1317">
        <v>0.22</v>
      </c>
      <c r="L1317">
        <v>0.7</v>
      </c>
      <c r="M1317" t="s">
        <v>1942</v>
      </c>
    </row>
    <row r="1318" spans="1:13">
      <c r="A1318" t="s">
        <v>1937</v>
      </c>
      <c r="B1318" t="s">
        <v>2724</v>
      </c>
      <c r="C1318" t="s">
        <v>4401</v>
      </c>
      <c r="D1318" t="s">
        <v>1940</v>
      </c>
      <c r="E1318" t="s">
        <v>4402</v>
      </c>
      <c r="F1318">
        <v>2019</v>
      </c>
      <c r="G1318">
        <v>0</v>
      </c>
      <c r="H1318">
        <v>0</v>
      </c>
      <c r="I1318">
        <v>0</v>
      </c>
      <c r="J1318">
        <v>0</v>
      </c>
      <c r="K1318">
        <v>0.99</v>
      </c>
      <c r="L1318">
        <v>0.7</v>
      </c>
      <c r="M1318" t="s">
        <v>1942</v>
      </c>
    </row>
    <row r="1319" spans="1:13">
      <c r="A1319" t="s">
        <v>1937</v>
      </c>
      <c r="B1319" t="s">
        <v>2724</v>
      </c>
      <c r="C1319" t="s">
        <v>4403</v>
      </c>
      <c r="D1319" t="s">
        <v>1940</v>
      </c>
      <c r="E1319" t="s">
        <v>4404</v>
      </c>
      <c r="F1319">
        <v>2019</v>
      </c>
      <c r="G1319">
        <v>0</v>
      </c>
      <c r="H1319">
        <v>0</v>
      </c>
      <c r="I1319">
        <v>0</v>
      </c>
      <c r="J1319">
        <v>0</v>
      </c>
      <c r="K1319">
        <v>0.99</v>
      </c>
      <c r="L1319">
        <v>0.7</v>
      </c>
      <c r="M1319" t="s">
        <v>1942</v>
      </c>
    </row>
    <row r="1320" spans="1:13">
      <c r="A1320" t="s">
        <v>1937</v>
      </c>
      <c r="B1320" t="s">
        <v>2724</v>
      </c>
      <c r="C1320" t="s">
        <v>4405</v>
      </c>
      <c r="D1320" t="s">
        <v>1940</v>
      </c>
      <c r="E1320" t="s">
        <v>5102</v>
      </c>
      <c r="F1320">
        <v>2019</v>
      </c>
      <c r="G1320">
        <v>0</v>
      </c>
      <c r="H1320">
        <v>0</v>
      </c>
      <c r="I1320">
        <v>0</v>
      </c>
      <c r="J1320">
        <v>0</v>
      </c>
      <c r="K1320">
        <v>1.3</v>
      </c>
      <c r="L1320">
        <v>0.5</v>
      </c>
      <c r="M1320" t="s">
        <v>1942</v>
      </c>
    </row>
    <row r="1321" spans="1:13">
      <c r="A1321" t="s">
        <v>1937</v>
      </c>
      <c r="B1321" t="s">
        <v>2724</v>
      </c>
      <c r="C1321" t="s">
        <v>4406</v>
      </c>
      <c r="D1321" t="s">
        <v>1940</v>
      </c>
      <c r="E1321" t="s">
        <v>5103</v>
      </c>
      <c r="F1321">
        <v>2019</v>
      </c>
      <c r="G1321">
        <v>0</v>
      </c>
      <c r="H1321">
        <v>0</v>
      </c>
      <c r="I1321">
        <v>0</v>
      </c>
      <c r="J1321">
        <v>0</v>
      </c>
      <c r="K1321">
        <v>1.3</v>
      </c>
      <c r="L1321">
        <v>0.4</v>
      </c>
      <c r="M1321" t="s">
        <v>1942</v>
      </c>
    </row>
    <row r="1322" spans="1:13">
      <c r="A1322" t="s">
        <v>1937</v>
      </c>
      <c r="B1322" t="s">
        <v>2770</v>
      </c>
      <c r="C1322" t="s">
        <v>4407</v>
      </c>
      <c r="D1322" t="s">
        <v>1940</v>
      </c>
      <c r="E1322" t="s">
        <v>4408</v>
      </c>
      <c r="F1322">
        <v>2019</v>
      </c>
      <c r="G1322">
        <v>0</v>
      </c>
      <c r="H1322">
        <v>0</v>
      </c>
      <c r="I1322">
        <v>0</v>
      </c>
      <c r="J1322">
        <v>0</v>
      </c>
      <c r="K1322">
        <v>0.32</v>
      </c>
      <c r="L1322">
        <v>0.4</v>
      </c>
      <c r="M1322" t="s">
        <v>1942</v>
      </c>
    </row>
    <row r="1323" spans="1:13">
      <c r="A1323" t="s">
        <v>1937</v>
      </c>
      <c r="B1323" t="s">
        <v>2770</v>
      </c>
      <c r="C1323" t="s">
        <v>4409</v>
      </c>
      <c r="D1323" t="s">
        <v>1940</v>
      </c>
      <c r="E1323" t="s">
        <v>4410</v>
      </c>
      <c r="F1323">
        <v>2019</v>
      </c>
      <c r="G1323">
        <v>0</v>
      </c>
      <c r="H1323">
        <v>0</v>
      </c>
      <c r="I1323">
        <v>0</v>
      </c>
      <c r="J1323">
        <v>0</v>
      </c>
      <c r="K1323">
        <v>0.32</v>
      </c>
      <c r="L1323">
        <v>0.4</v>
      </c>
      <c r="M1323" t="s">
        <v>1942</v>
      </c>
    </row>
    <row r="1324" spans="1:13">
      <c r="A1324" t="s">
        <v>1937</v>
      </c>
      <c r="B1324" t="s">
        <v>2724</v>
      </c>
      <c r="C1324" t="s">
        <v>4411</v>
      </c>
      <c r="D1324" t="s">
        <v>1940</v>
      </c>
      <c r="E1324" t="s">
        <v>4412</v>
      </c>
      <c r="F1324">
        <v>2019</v>
      </c>
      <c r="G1324">
        <v>0</v>
      </c>
      <c r="H1324">
        <v>0</v>
      </c>
      <c r="I1324">
        <v>0</v>
      </c>
      <c r="J1324">
        <v>0</v>
      </c>
      <c r="K1324">
        <v>0.49</v>
      </c>
      <c r="L1324">
        <v>0.8</v>
      </c>
      <c r="M1324" t="s">
        <v>1942</v>
      </c>
    </row>
    <row r="1325" spans="1:13">
      <c r="A1325" t="s">
        <v>1937</v>
      </c>
      <c r="B1325" t="s">
        <v>2770</v>
      </c>
      <c r="C1325" t="s">
        <v>4413</v>
      </c>
      <c r="D1325" t="s">
        <v>1940</v>
      </c>
      <c r="E1325" t="s">
        <v>5104</v>
      </c>
      <c r="F1325">
        <v>2019</v>
      </c>
      <c r="G1325">
        <v>0</v>
      </c>
      <c r="H1325">
        <v>0</v>
      </c>
      <c r="I1325">
        <v>0</v>
      </c>
      <c r="J1325">
        <v>0</v>
      </c>
      <c r="K1325">
        <v>0.32</v>
      </c>
      <c r="L1325">
        <v>0.4</v>
      </c>
      <c r="M1325" t="s">
        <v>1942</v>
      </c>
    </row>
    <row r="1326" spans="1:13">
      <c r="A1326" t="s">
        <v>1937</v>
      </c>
      <c r="B1326" t="s">
        <v>2770</v>
      </c>
      <c r="C1326" t="s">
        <v>4414</v>
      </c>
      <c r="D1326" t="s">
        <v>1940</v>
      </c>
      <c r="E1326" t="s">
        <v>4415</v>
      </c>
      <c r="F1326">
        <v>2019</v>
      </c>
      <c r="G1326">
        <v>0</v>
      </c>
      <c r="H1326">
        <v>0</v>
      </c>
      <c r="I1326">
        <v>0</v>
      </c>
      <c r="J1326">
        <v>0</v>
      </c>
      <c r="K1326">
        <v>0.32</v>
      </c>
      <c r="L1326">
        <v>0.4</v>
      </c>
      <c r="M1326" t="s">
        <v>1942</v>
      </c>
    </row>
    <row r="1327" spans="1:13">
      <c r="A1327" t="s">
        <v>1937</v>
      </c>
      <c r="B1327" t="s">
        <v>2770</v>
      </c>
      <c r="C1327" t="s">
        <v>4416</v>
      </c>
      <c r="D1327" t="s">
        <v>1940</v>
      </c>
      <c r="E1327" t="s">
        <v>5105</v>
      </c>
      <c r="F1327">
        <v>2019</v>
      </c>
      <c r="G1327">
        <v>0</v>
      </c>
      <c r="H1327">
        <v>0</v>
      </c>
      <c r="I1327">
        <v>0</v>
      </c>
      <c r="J1327">
        <v>0</v>
      </c>
      <c r="K1327">
        <v>0.37</v>
      </c>
      <c r="L1327">
        <v>0.4</v>
      </c>
      <c r="M1327" t="s">
        <v>1942</v>
      </c>
    </row>
    <row r="1328" spans="1:13">
      <c r="A1328" t="s">
        <v>1937</v>
      </c>
      <c r="B1328" t="s">
        <v>2770</v>
      </c>
      <c r="C1328" t="s">
        <v>4417</v>
      </c>
      <c r="D1328" t="s">
        <v>1940</v>
      </c>
      <c r="E1328" t="s">
        <v>5106</v>
      </c>
      <c r="F1328">
        <v>2019</v>
      </c>
      <c r="G1328">
        <v>0</v>
      </c>
      <c r="H1328">
        <v>0</v>
      </c>
      <c r="I1328">
        <v>0</v>
      </c>
      <c r="J1328">
        <v>0</v>
      </c>
      <c r="K1328">
        <v>0.37</v>
      </c>
      <c r="L1328">
        <v>0.4</v>
      </c>
      <c r="M1328" t="s">
        <v>1942</v>
      </c>
    </row>
    <row r="1329" spans="1:13">
      <c r="A1329" t="s">
        <v>1937</v>
      </c>
      <c r="B1329" t="s">
        <v>2770</v>
      </c>
      <c r="C1329" t="s">
        <v>4418</v>
      </c>
      <c r="D1329" t="s">
        <v>1940</v>
      </c>
      <c r="E1329" t="s">
        <v>5107</v>
      </c>
      <c r="F1329">
        <v>2019</v>
      </c>
      <c r="G1329">
        <v>0</v>
      </c>
      <c r="H1329">
        <v>0</v>
      </c>
      <c r="I1329">
        <v>0</v>
      </c>
      <c r="J1329">
        <v>0</v>
      </c>
      <c r="K1329">
        <v>0.37</v>
      </c>
      <c r="L1329">
        <v>0.4</v>
      </c>
      <c r="M1329" t="s">
        <v>1942</v>
      </c>
    </row>
    <row r="1330" spans="1:13">
      <c r="A1330" t="s">
        <v>1937</v>
      </c>
      <c r="B1330" t="s">
        <v>2770</v>
      </c>
      <c r="C1330" t="s">
        <v>4419</v>
      </c>
      <c r="D1330" t="s">
        <v>1940</v>
      </c>
      <c r="E1330" t="s">
        <v>4420</v>
      </c>
      <c r="F1330">
        <v>2019</v>
      </c>
      <c r="G1330">
        <v>0</v>
      </c>
      <c r="H1330">
        <v>0</v>
      </c>
      <c r="I1330">
        <v>0</v>
      </c>
      <c r="J1330">
        <v>0</v>
      </c>
      <c r="K1330">
        <v>0.42</v>
      </c>
      <c r="L1330">
        <v>0.5</v>
      </c>
      <c r="M1330" t="s">
        <v>1942</v>
      </c>
    </row>
    <row r="1331" spans="1:13">
      <c r="A1331" t="s">
        <v>1937</v>
      </c>
      <c r="B1331" t="s">
        <v>2770</v>
      </c>
      <c r="C1331" t="s">
        <v>4421</v>
      </c>
      <c r="D1331" t="s">
        <v>1940</v>
      </c>
      <c r="E1331" t="s">
        <v>5108</v>
      </c>
      <c r="F1331">
        <v>2019</v>
      </c>
      <c r="G1331">
        <v>0</v>
      </c>
      <c r="H1331">
        <v>0</v>
      </c>
      <c r="I1331">
        <v>0</v>
      </c>
      <c r="J1331">
        <v>0</v>
      </c>
      <c r="K1331">
        <v>0.42</v>
      </c>
      <c r="L1331">
        <v>0.5</v>
      </c>
      <c r="M1331" t="s">
        <v>1942</v>
      </c>
    </row>
    <row r="1332" spans="1:13">
      <c r="A1332" t="s">
        <v>1937</v>
      </c>
      <c r="B1332" t="s">
        <v>2784</v>
      </c>
      <c r="C1332" t="s">
        <v>4422</v>
      </c>
      <c r="D1332" t="s">
        <v>1940</v>
      </c>
      <c r="E1332" t="s">
        <v>4423</v>
      </c>
      <c r="F1332">
        <v>2019</v>
      </c>
      <c r="G1332">
        <v>0</v>
      </c>
      <c r="H1332">
        <v>0</v>
      </c>
      <c r="I1332">
        <v>0</v>
      </c>
      <c r="J1332">
        <v>0</v>
      </c>
      <c r="K1332">
        <v>0.22</v>
      </c>
      <c r="L1332">
        <v>0.7</v>
      </c>
      <c r="M1332" t="s">
        <v>1942</v>
      </c>
    </row>
    <row r="1333" spans="1:13">
      <c r="A1333" t="s">
        <v>1937</v>
      </c>
      <c r="B1333" t="s">
        <v>2784</v>
      </c>
      <c r="C1333" t="s">
        <v>4424</v>
      </c>
      <c r="D1333" t="s">
        <v>1940</v>
      </c>
      <c r="E1333" t="s">
        <v>4425</v>
      </c>
      <c r="F1333">
        <v>2019</v>
      </c>
      <c r="G1333">
        <v>0</v>
      </c>
      <c r="H1333">
        <v>0</v>
      </c>
      <c r="I1333">
        <v>0</v>
      </c>
      <c r="J1333">
        <v>0</v>
      </c>
      <c r="K1333">
        <v>0.22</v>
      </c>
      <c r="L1333">
        <v>0.7</v>
      </c>
      <c r="M1333" t="s">
        <v>1942</v>
      </c>
    </row>
    <row r="1334" spans="1:13">
      <c r="A1334" t="s">
        <v>1937</v>
      </c>
      <c r="B1334" t="s">
        <v>2271</v>
      </c>
      <c r="C1334" t="s">
        <v>4426</v>
      </c>
      <c r="D1334" t="s">
        <v>1940</v>
      </c>
      <c r="E1334" t="s">
        <v>4427</v>
      </c>
      <c r="F1334">
        <v>2019</v>
      </c>
      <c r="G1334">
        <v>0</v>
      </c>
      <c r="H1334">
        <v>0</v>
      </c>
      <c r="I1334">
        <v>0</v>
      </c>
      <c r="J1334">
        <v>0</v>
      </c>
      <c r="K1334">
        <v>0.23</v>
      </c>
      <c r="L1334">
        <v>0.1</v>
      </c>
      <c r="M1334" t="s">
        <v>1942</v>
      </c>
    </row>
    <row r="1335" spans="1:13">
      <c r="A1335" t="s">
        <v>1937</v>
      </c>
      <c r="B1335" t="s">
        <v>2500</v>
      </c>
      <c r="C1335" t="s">
        <v>4428</v>
      </c>
      <c r="D1335" t="s">
        <v>1940</v>
      </c>
      <c r="E1335" t="s">
        <v>4429</v>
      </c>
      <c r="F1335">
        <v>2019</v>
      </c>
      <c r="G1335">
        <v>0</v>
      </c>
      <c r="H1335">
        <v>0</v>
      </c>
      <c r="I1335">
        <v>0</v>
      </c>
      <c r="J1335">
        <v>0</v>
      </c>
      <c r="K1335">
        <v>0.31</v>
      </c>
      <c r="L1335">
        <v>0.2</v>
      </c>
      <c r="M1335" t="s">
        <v>1942</v>
      </c>
    </row>
    <row r="1336" spans="1:13">
      <c r="A1336" t="s">
        <v>1937</v>
      </c>
      <c r="B1336" t="s">
        <v>2500</v>
      </c>
      <c r="C1336" t="s">
        <v>4430</v>
      </c>
      <c r="D1336" t="s">
        <v>1940</v>
      </c>
      <c r="E1336" t="s">
        <v>4431</v>
      </c>
      <c r="F1336">
        <v>2019</v>
      </c>
      <c r="G1336">
        <v>0</v>
      </c>
      <c r="H1336">
        <v>0</v>
      </c>
      <c r="I1336">
        <v>0</v>
      </c>
      <c r="J1336">
        <v>0</v>
      </c>
      <c r="K1336">
        <v>0.31</v>
      </c>
      <c r="L1336">
        <v>0.2</v>
      </c>
      <c r="M1336" t="s">
        <v>1942</v>
      </c>
    </row>
    <row r="1337" spans="1:13">
      <c r="A1337" t="s">
        <v>1937</v>
      </c>
      <c r="B1337" t="s">
        <v>2500</v>
      </c>
      <c r="C1337" t="s">
        <v>4432</v>
      </c>
      <c r="D1337" t="s">
        <v>1940</v>
      </c>
      <c r="E1337" t="s">
        <v>4433</v>
      </c>
      <c r="F1337">
        <v>2019</v>
      </c>
      <c r="G1337">
        <v>0</v>
      </c>
      <c r="H1337">
        <v>0</v>
      </c>
      <c r="I1337">
        <v>0</v>
      </c>
      <c r="J1337">
        <v>0</v>
      </c>
      <c r="K1337">
        <v>0.31</v>
      </c>
      <c r="L1337">
        <v>0.2</v>
      </c>
      <c r="M1337" t="s">
        <v>1942</v>
      </c>
    </row>
    <row r="1338" spans="1:13">
      <c r="A1338" t="s">
        <v>1937</v>
      </c>
      <c r="B1338" t="s">
        <v>2500</v>
      </c>
      <c r="C1338" t="s">
        <v>4434</v>
      </c>
      <c r="D1338" t="s">
        <v>1940</v>
      </c>
      <c r="E1338" t="s">
        <v>4435</v>
      </c>
      <c r="F1338">
        <v>2019</v>
      </c>
      <c r="G1338">
        <v>0</v>
      </c>
      <c r="H1338">
        <v>0</v>
      </c>
      <c r="I1338">
        <v>0</v>
      </c>
      <c r="J1338">
        <v>0</v>
      </c>
      <c r="K1338">
        <v>0.31</v>
      </c>
      <c r="L1338">
        <v>0.2</v>
      </c>
      <c r="M1338" t="s">
        <v>1942</v>
      </c>
    </row>
    <row r="1339" spans="1:13">
      <c r="A1339" t="s">
        <v>1937</v>
      </c>
      <c r="B1339" t="s">
        <v>2500</v>
      </c>
      <c r="C1339" t="s">
        <v>4436</v>
      </c>
      <c r="D1339" t="s">
        <v>1940</v>
      </c>
      <c r="E1339" t="s">
        <v>4437</v>
      </c>
      <c r="F1339">
        <v>2019</v>
      </c>
      <c r="G1339">
        <v>0</v>
      </c>
      <c r="H1339">
        <v>0</v>
      </c>
      <c r="I1339">
        <v>0</v>
      </c>
      <c r="J1339">
        <v>0</v>
      </c>
      <c r="K1339">
        <v>0.31</v>
      </c>
      <c r="L1339">
        <v>0.2</v>
      </c>
      <c r="M1339" t="s">
        <v>1942</v>
      </c>
    </row>
    <row r="1340" spans="1:13">
      <c r="A1340" t="s">
        <v>1937</v>
      </c>
      <c r="B1340" t="s">
        <v>2500</v>
      </c>
      <c r="C1340" t="s">
        <v>4438</v>
      </c>
      <c r="D1340" t="s">
        <v>1940</v>
      </c>
      <c r="E1340" t="s">
        <v>4439</v>
      </c>
      <c r="F1340">
        <v>2019</v>
      </c>
      <c r="G1340">
        <v>0</v>
      </c>
      <c r="H1340">
        <v>0</v>
      </c>
      <c r="I1340">
        <v>0</v>
      </c>
      <c r="J1340">
        <v>0</v>
      </c>
      <c r="K1340">
        <v>0.31</v>
      </c>
      <c r="L1340">
        <v>0.2</v>
      </c>
      <c r="M1340" t="s">
        <v>1942</v>
      </c>
    </row>
    <row r="1341" spans="1:13">
      <c r="A1341" t="s">
        <v>1937</v>
      </c>
      <c r="B1341" t="s">
        <v>2500</v>
      </c>
      <c r="C1341" t="s">
        <v>4440</v>
      </c>
      <c r="D1341" t="s">
        <v>1940</v>
      </c>
      <c r="E1341" t="s">
        <v>4441</v>
      </c>
      <c r="F1341">
        <v>2019</v>
      </c>
      <c r="G1341">
        <v>0</v>
      </c>
      <c r="H1341">
        <v>0</v>
      </c>
      <c r="I1341">
        <v>0</v>
      </c>
      <c r="J1341">
        <v>0</v>
      </c>
      <c r="K1341">
        <v>0.31</v>
      </c>
      <c r="L1341">
        <v>0.2</v>
      </c>
      <c r="M1341" t="s">
        <v>1942</v>
      </c>
    </row>
    <row r="1342" spans="1:13">
      <c r="A1342" t="s">
        <v>1937</v>
      </c>
      <c r="B1342" t="s">
        <v>2500</v>
      </c>
      <c r="C1342" t="s">
        <v>4442</v>
      </c>
      <c r="D1342" t="s">
        <v>1940</v>
      </c>
      <c r="E1342" t="s">
        <v>4443</v>
      </c>
      <c r="F1342">
        <v>2019</v>
      </c>
      <c r="G1342">
        <v>0</v>
      </c>
      <c r="H1342">
        <v>0</v>
      </c>
      <c r="I1342">
        <v>0</v>
      </c>
      <c r="J1342">
        <v>0</v>
      </c>
      <c r="K1342">
        <v>0.31</v>
      </c>
      <c r="L1342">
        <v>0.2</v>
      </c>
      <c r="M1342" t="s">
        <v>1942</v>
      </c>
    </row>
    <row r="1343" spans="1:13">
      <c r="A1343" t="s">
        <v>1937</v>
      </c>
      <c r="B1343" t="s">
        <v>2500</v>
      </c>
      <c r="C1343" t="s">
        <v>4444</v>
      </c>
      <c r="D1343" t="s">
        <v>1940</v>
      </c>
      <c r="E1343" t="s">
        <v>4445</v>
      </c>
      <c r="F1343">
        <v>2019</v>
      </c>
      <c r="G1343">
        <v>0</v>
      </c>
      <c r="H1343">
        <v>0</v>
      </c>
      <c r="I1343">
        <v>0</v>
      </c>
      <c r="J1343">
        <v>0</v>
      </c>
      <c r="K1343">
        <v>0.31</v>
      </c>
      <c r="L1343">
        <v>0.2</v>
      </c>
      <c r="M1343" t="s">
        <v>1942</v>
      </c>
    </row>
    <row r="1344" spans="1:13">
      <c r="A1344" t="s">
        <v>1937</v>
      </c>
      <c r="B1344" t="s">
        <v>2500</v>
      </c>
      <c r="C1344" t="s">
        <v>4446</v>
      </c>
      <c r="D1344" t="s">
        <v>1940</v>
      </c>
      <c r="E1344" t="s">
        <v>4447</v>
      </c>
      <c r="F1344">
        <v>2019</v>
      </c>
      <c r="G1344">
        <v>0</v>
      </c>
      <c r="H1344">
        <v>0</v>
      </c>
      <c r="I1344">
        <v>0</v>
      </c>
      <c r="J1344">
        <v>0</v>
      </c>
      <c r="K1344">
        <v>0.31</v>
      </c>
      <c r="L1344">
        <v>0.2</v>
      </c>
      <c r="M1344" t="s">
        <v>1942</v>
      </c>
    </row>
    <row r="1345" spans="1:13">
      <c r="A1345" t="s">
        <v>1937</v>
      </c>
      <c r="B1345" t="s">
        <v>2500</v>
      </c>
      <c r="C1345" t="s">
        <v>4448</v>
      </c>
      <c r="D1345" t="s">
        <v>1940</v>
      </c>
      <c r="E1345" t="s">
        <v>4449</v>
      </c>
      <c r="F1345">
        <v>2019</v>
      </c>
      <c r="G1345">
        <v>0</v>
      </c>
      <c r="H1345">
        <v>0</v>
      </c>
      <c r="I1345">
        <v>0</v>
      </c>
      <c r="J1345">
        <v>0</v>
      </c>
      <c r="K1345">
        <v>0.31</v>
      </c>
      <c r="L1345">
        <v>0.2</v>
      </c>
      <c r="M1345" t="s">
        <v>1942</v>
      </c>
    </row>
    <row r="1346" spans="1:13">
      <c r="A1346" t="s">
        <v>1937</v>
      </c>
      <c r="B1346" t="s">
        <v>2500</v>
      </c>
      <c r="C1346" t="s">
        <v>4450</v>
      </c>
      <c r="D1346" t="s">
        <v>1940</v>
      </c>
      <c r="E1346" t="s">
        <v>4451</v>
      </c>
      <c r="F1346">
        <v>2019</v>
      </c>
      <c r="G1346">
        <v>0</v>
      </c>
      <c r="H1346">
        <v>0</v>
      </c>
      <c r="I1346">
        <v>0</v>
      </c>
      <c r="J1346">
        <v>0</v>
      </c>
      <c r="K1346">
        <v>0.31</v>
      </c>
      <c r="L1346">
        <v>0.2</v>
      </c>
      <c r="M1346" t="s">
        <v>1942</v>
      </c>
    </row>
    <row r="1347" spans="1:13">
      <c r="A1347" t="s">
        <v>1937</v>
      </c>
      <c r="B1347" t="s">
        <v>2500</v>
      </c>
      <c r="C1347" t="s">
        <v>4452</v>
      </c>
      <c r="D1347" t="s">
        <v>1940</v>
      </c>
      <c r="E1347" t="s">
        <v>4453</v>
      </c>
      <c r="F1347">
        <v>2019</v>
      </c>
      <c r="G1347">
        <v>0</v>
      </c>
      <c r="H1347">
        <v>0</v>
      </c>
      <c r="I1347">
        <v>0</v>
      </c>
      <c r="J1347">
        <v>0</v>
      </c>
      <c r="K1347">
        <v>0.31</v>
      </c>
      <c r="L1347">
        <v>0.2</v>
      </c>
      <c r="M1347" t="s">
        <v>1942</v>
      </c>
    </row>
    <row r="1348" spans="1:13">
      <c r="A1348" t="s">
        <v>1937</v>
      </c>
      <c r="B1348" t="s">
        <v>2500</v>
      </c>
      <c r="C1348" t="s">
        <v>4454</v>
      </c>
      <c r="D1348" t="s">
        <v>1940</v>
      </c>
      <c r="E1348" t="s">
        <v>4455</v>
      </c>
      <c r="F1348">
        <v>2019</v>
      </c>
      <c r="G1348">
        <v>0</v>
      </c>
      <c r="H1348">
        <v>0</v>
      </c>
      <c r="I1348">
        <v>0</v>
      </c>
      <c r="J1348">
        <v>0</v>
      </c>
      <c r="K1348">
        <v>0.68</v>
      </c>
      <c r="L1348">
        <v>1.2</v>
      </c>
      <c r="M1348" t="s">
        <v>1942</v>
      </c>
    </row>
    <row r="1349" spans="1:13">
      <c r="A1349" t="s">
        <v>1937</v>
      </c>
      <c r="B1349" t="s">
        <v>2271</v>
      </c>
      <c r="C1349" t="s">
        <v>4456</v>
      </c>
      <c r="D1349" t="s">
        <v>1940</v>
      </c>
      <c r="E1349" t="s">
        <v>4457</v>
      </c>
      <c r="F1349">
        <v>2019</v>
      </c>
      <c r="G1349">
        <v>0</v>
      </c>
      <c r="H1349">
        <v>0</v>
      </c>
      <c r="I1349">
        <v>0</v>
      </c>
      <c r="J1349">
        <v>0</v>
      </c>
      <c r="K1349">
        <v>0</v>
      </c>
      <c r="L1349">
        <v>0</v>
      </c>
      <c r="M1349" t="s">
        <v>1942</v>
      </c>
    </row>
    <row r="1350" spans="1:13">
      <c r="A1350" t="s">
        <v>1937</v>
      </c>
      <c r="B1350" t="s">
        <v>2271</v>
      </c>
      <c r="C1350" t="s">
        <v>4458</v>
      </c>
      <c r="D1350" t="s">
        <v>1940</v>
      </c>
      <c r="E1350" t="s">
        <v>4459</v>
      </c>
      <c r="F1350">
        <v>2019</v>
      </c>
      <c r="G1350">
        <v>0</v>
      </c>
      <c r="H1350">
        <v>0</v>
      </c>
      <c r="I1350">
        <v>0</v>
      </c>
      <c r="J1350">
        <v>0</v>
      </c>
      <c r="K1350">
        <v>0</v>
      </c>
      <c r="L1350">
        <v>0</v>
      </c>
      <c r="M1350" t="s">
        <v>1942</v>
      </c>
    </row>
    <row r="1351" spans="1:13">
      <c r="A1351" t="s">
        <v>1937</v>
      </c>
      <c r="B1351" t="s">
        <v>2271</v>
      </c>
      <c r="C1351" t="s">
        <v>4460</v>
      </c>
      <c r="D1351" t="s">
        <v>1940</v>
      </c>
      <c r="E1351" t="s">
        <v>4461</v>
      </c>
      <c r="F1351">
        <v>2019</v>
      </c>
      <c r="G1351">
        <v>0</v>
      </c>
      <c r="H1351">
        <v>0</v>
      </c>
      <c r="I1351">
        <v>0</v>
      </c>
      <c r="J1351">
        <v>0</v>
      </c>
      <c r="K1351">
        <v>0</v>
      </c>
      <c r="L1351">
        <v>0</v>
      </c>
      <c r="M1351" t="s">
        <v>1942</v>
      </c>
    </row>
    <row r="1352" spans="1:13">
      <c r="A1352" t="s">
        <v>1937</v>
      </c>
      <c r="B1352" t="s">
        <v>2271</v>
      </c>
      <c r="C1352" t="s">
        <v>4462</v>
      </c>
      <c r="D1352" t="s">
        <v>1940</v>
      </c>
      <c r="E1352" t="s">
        <v>4463</v>
      </c>
      <c r="F1352">
        <v>2019</v>
      </c>
      <c r="G1352">
        <v>0</v>
      </c>
      <c r="H1352">
        <v>0</v>
      </c>
      <c r="I1352">
        <v>0</v>
      </c>
      <c r="J1352">
        <v>0</v>
      </c>
      <c r="K1352">
        <v>0</v>
      </c>
      <c r="L1352">
        <v>0</v>
      </c>
      <c r="M1352" t="s">
        <v>1942</v>
      </c>
    </row>
    <row r="1353" spans="1:13">
      <c r="A1353" t="s">
        <v>1937</v>
      </c>
      <c r="B1353" t="s">
        <v>2271</v>
      </c>
      <c r="C1353" t="s">
        <v>4464</v>
      </c>
      <c r="D1353" t="s">
        <v>1940</v>
      </c>
      <c r="E1353" t="s">
        <v>4465</v>
      </c>
      <c r="F1353">
        <v>2019</v>
      </c>
      <c r="G1353">
        <v>0</v>
      </c>
      <c r="H1353">
        <v>0</v>
      </c>
      <c r="I1353">
        <v>0</v>
      </c>
      <c r="J1353">
        <v>0</v>
      </c>
      <c r="K1353">
        <v>0</v>
      </c>
      <c r="L1353">
        <v>0</v>
      </c>
      <c r="M1353" t="s">
        <v>1942</v>
      </c>
    </row>
    <row r="1354" spans="1:13">
      <c r="A1354" t="s">
        <v>1937</v>
      </c>
      <c r="B1354" t="s">
        <v>2271</v>
      </c>
      <c r="C1354" t="s">
        <v>4466</v>
      </c>
      <c r="D1354" t="s">
        <v>1940</v>
      </c>
      <c r="E1354" t="s">
        <v>4467</v>
      </c>
      <c r="F1354">
        <v>2019</v>
      </c>
      <c r="G1354">
        <v>0</v>
      </c>
      <c r="H1354">
        <v>0</v>
      </c>
      <c r="I1354">
        <v>0</v>
      </c>
      <c r="J1354">
        <v>0</v>
      </c>
      <c r="K1354">
        <v>0</v>
      </c>
      <c r="L1354">
        <v>0</v>
      </c>
      <c r="M1354" t="s">
        <v>1942</v>
      </c>
    </row>
    <row r="1355" spans="1:13">
      <c r="A1355" t="s">
        <v>1937</v>
      </c>
      <c r="B1355" t="s">
        <v>2271</v>
      </c>
      <c r="C1355" t="s">
        <v>4468</v>
      </c>
      <c r="D1355" t="s">
        <v>1940</v>
      </c>
      <c r="E1355" t="s">
        <v>4469</v>
      </c>
      <c r="F1355">
        <v>2019</v>
      </c>
      <c r="G1355">
        <v>0</v>
      </c>
      <c r="H1355">
        <v>0</v>
      </c>
      <c r="I1355">
        <v>0</v>
      </c>
      <c r="J1355">
        <v>0</v>
      </c>
      <c r="K1355">
        <v>0</v>
      </c>
      <c r="L1355">
        <v>0</v>
      </c>
      <c r="M1355" t="s">
        <v>1942</v>
      </c>
    </row>
    <row r="1356" spans="1:13">
      <c r="A1356" t="s">
        <v>1937</v>
      </c>
      <c r="B1356" t="s">
        <v>2271</v>
      </c>
      <c r="C1356" t="s">
        <v>4470</v>
      </c>
      <c r="D1356" t="s">
        <v>1940</v>
      </c>
      <c r="E1356" t="s">
        <v>4471</v>
      </c>
      <c r="F1356">
        <v>2019</v>
      </c>
      <c r="G1356">
        <v>0</v>
      </c>
      <c r="H1356">
        <v>0</v>
      </c>
      <c r="I1356">
        <v>0</v>
      </c>
      <c r="J1356">
        <v>0</v>
      </c>
      <c r="K1356">
        <v>0</v>
      </c>
      <c r="L1356">
        <v>0</v>
      </c>
      <c r="M1356" t="s">
        <v>1942</v>
      </c>
    </row>
    <row r="1357" spans="1:13">
      <c r="A1357" t="s">
        <v>1937</v>
      </c>
      <c r="B1357" t="s">
        <v>2271</v>
      </c>
      <c r="C1357" t="s">
        <v>4472</v>
      </c>
      <c r="D1357" t="s">
        <v>1940</v>
      </c>
      <c r="E1357" t="s">
        <v>4473</v>
      </c>
      <c r="F1357">
        <v>2019</v>
      </c>
      <c r="G1357">
        <v>0</v>
      </c>
      <c r="H1357">
        <v>0</v>
      </c>
      <c r="I1357">
        <v>0</v>
      </c>
      <c r="J1357">
        <v>0</v>
      </c>
      <c r="K1357">
        <v>0</v>
      </c>
      <c r="L1357">
        <v>0</v>
      </c>
      <c r="M1357" t="s">
        <v>1942</v>
      </c>
    </row>
    <row r="1358" spans="1:13">
      <c r="A1358" t="s">
        <v>1937</v>
      </c>
      <c r="B1358" t="s">
        <v>2271</v>
      </c>
      <c r="C1358" t="s">
        <v>4474</v>
      </c>
      <c r="D1358" t="s">
        <v>1940</v>
      </c>
      <c r="E1358" t="s">
        <v>4475</v>
      </c>
      <c r="F1358">
        <v>2019</v>
      </c>
      <c r="G1358">
        <v>0</v>
      </c>
      <c r="H1358">
        <v>0</v>
      </c>
      <c r="I1358">
        <v>0</v>
      </c>
      <c r="J1358">
        <v>0</v>
      </c>
      <c r="K1358">
        <v>0</v>
      </c>
      <c r="L1358">
        <v>0</v>
      </c>
      <c r="M1358" t="s">
        <v>1942</v>
      </c>
    </row>
    <row r="1359" spans="1:13">
      <c r="A1359" t="s">
        <v>1937</v>
      </c>
      <c r="B1359" t="s">
        <v>2271</v>
      </c>
      <c r="C1359" t="s">
        <v>4476</v>
      </c>
      <c r="D1359" t="s">
        <v>1940</v>
      </c>
      <c r="E1359" t="s">
        <v>4477</v>
      </c>
      <c r="F1359">
        <v>2019</v>
      </c>
      <c r="G1359">
        <v>0</v>
      </c>
      <c r="H1359">
        <v>0</v>
      </c>
      <c r="I1359">
        <v>0</v>
      </c>
      <c r="J1359">
        <v>0</v>
      </c>
      <c r="K1359">
        <v>0</v>
      </c>
      <c r="L1359">
        <v>0</v>
      </c>
      <c r="M1359" t="s">
        <v>1942</v>
      </c>
    </row>
    <row r="1360" spans="1:13">
      <c r="A1360" t="s">
        <v>1937</v>
      </c>
      <c r="B1360" t="s">
        <v>2271</v>
      </c>
      <c r="C1360" t="s">
        <v>4478</v>
      </c>
      <c r="D1360" t="s">
        <v>1940</v>
      </c>
      <c r="E1360" t="s">
        <v>4479</v>
      </c>
      <c r="F1360">
        <v>2019</v>
      </c>
      <c r="G1360">
        <v>0</v>
      </c>
      <c r="H1360">
        <v>0</v>
      </c>
      <c r="I1360">
        <v>0</v>
      </c>
      <c r="J1360">
        <v>0</v>
      </c>
      <c r="K1360">
        <v>0</v>
      </c>
      <c r="L1360">
        <v>0</v>
      </c>
      <c r="M1360" t="s">
        <v>1942</v>
      </c>
    </row>
    <row r="1361" spans="1:13">
      <c r="A1361" t="s">
        <v>1937</v>
      </c>
      <c r="B1361" t="s">
        <v>2271</v>
      </c>
      <c r="C1361" t="s">
        <v>4480</v>
      </c>
      <c r="D1361" t="s">
        <v>1940</v>
      </c>
      <c r="E1361" t="s">
        <v>4481</v>
      </c>
      <c r="F1361">
        <v>2019</v>
      </c>
      <c r="G1361">
        <v>0</v>
      </c>
      <c r="H1361">
        <v>0</v>
      </c>
      <c r="I1361">
        <v>0</v>
      </c>
      <c r="J1361">
        <v>0</v>
      </c>
      <c r="K1361">
        <v>0</v>
      </c>
      <c r="L1361">
        <v>0</v>
      </c>
      <c r="M1361" t="s">
        <v>1942</v>
      </c>
    </row>
    <row r="1362" spans="1:13">
      <c r="A1362" t="s">
        <v>1937</v>
      </c>
      <c r="B1362" t="s">
        <v>2271</v>
      </c>
      <c r="C1362" t="s">
        <v>4482</v>
      </c>
      <c r="D1362" t="s">
        <v>1940</v>
      </c>
      <c r="E1362" t="s">
        <v>5109</v>
      </c>
      <c r="F1362">
        <v>2019</v>
      </c>
      <c r="G1362">
        <v>0</v>
      </c>
      <c r="H1362">
        <v>0</v>
      </c>
      <c r="I1362">
        <v>0</v>
      </c>
      <c r="J1362">
        <v>0</v>
      </c>
      <c r="K1362">
        <v>0</v>
      </c>
      <c r="L1362">
        <v>0</v>
      </c>
      <c r="M1362" t="s">
        <v>1942</v>
      </c>
    </row>
    <row r="1363" spans="1:13">
      <c r="A1363" t="s">
        <v>1937</v>
      </c>
      <c r="B1363" t="s">
        <v>2271</v>
      </c>
      <c r="C1363" t="s">
        <v>4483</v>
      </c>
      <c r="D1363" t="s">
        <v>1940</v>
      </c>
      <c r="E1363" t="s">
        <v>4484</v>
      </c>
      <c r="F1363">
        <v>2019</v>
      </c>
      <c r="G1363">
        <v>0</v>
      </c>
      <c r="H1363">
        <v>0</v>
      </c>
      <c r="I1363">
        <v>0</v>
      </c>
      <c r="J1363">
        <v>0</v>
      </c>
      <c r="K1363">
        <v>0</v>
      </c>
      <c r="L1363">
        <v>0</v>
      </c>
      <c r="M1363" t="s">
        <v>1942</v>
      </c>
    </row>
    <row r="1364" spans="1:13">
      <c r="A1364" t="s">
        <v>1937</v>
      </c>
      <c r="B1364" t="s">
        <v>2271</v>
      </c>
      <c r="C1364" t="s">
        <v>4485</v>
      </c>
      <c r="D1364" t="s">
        <v>1940</v>
      </c>
      <c r="E1364" t="s">
        <v>4486</v>
      </c>
      <c r="F1364">
        <v>2019</v>
      </c>
      <c r="G1364">
        <v>0</v>
      </c>
      <c r="H1364">
        <v>0</v>
      </c>
      <c r="I1364">
        <v>0</v>
      </c>
      <c r="J1364">
        <v>0</v>
      </c>
      <c r="K1364">
        <v>0</v>
      </c>
      <c r="L1364">
        <v>0</v>
      </c>
      <c r="M1364" t="s">
        <v>1942</v>
      </c>
    </row>
    <row r="1365" spans="1:13">
      <c r="A1365" t="s">
        <v>1937</v>
      </c>
      <c r="B1365" t="s">
        <v>2271</v>
      </c>
      <c r="C1365" t="s">
        <v>4487</v>
      </c>
      <c r="D1365" t="s">
        <v>1940</v>
      </c>
      <c r="E1365" t="s">
        <v>4488</v>
      </c>
      <c r="F1365">
        <v>2019</v>
      </c>
      <c r="G1365">
        <v>0</v>
      </c>
      <c r="H1365">
        <v>0</v>
      </c>
      <c r="I1365">
        <v>0</v>
      </c>
      <c r="J1365">
        <v>0</v>
      </c>
      <c r="K1365">
        <v>0</v>
      </c>
      <c r="L1365">
        <v>0</v>
      </c>
      <c r="M1365" t="s">
        <v>1942</v>
      </c>
    </row>
    <row r="1366" spans="1:13">
      <c r="A1366" t="s">
        <v>1937</v>
      </c>
      <c r="B1366" t="s">
        <v>2271</v>
      </c>
      <c r="C1366" t="s">
        <v>4489</v>
      </c>
      <c r="D1366" t="s">
        <v>1940</v>
      </c>
      <c r="E1366" t="s">
        <v>4490</v>
      </c>
      <c r="F1366">
        <v>2019</v>
      </c>
      <c r="G1366">
        <v>0</v>
      </c>
      <c r="H1366">
        <v>0</v>
      </c>
      <c r="I1366">
        <v>0</v>
      </c>
      <c r="J1366">
        <v>0</v>
      </c>
      <c r="K1366">
        <v>0</v>
      </c>
      <c r="L1366">
        <v>0</v>
      </c>
      <c r="M1366" t="s">
        <v>1942</v>
      </c>
    </row>
    <row r="1367" spans="1:13">
      <c r="A1367" t="s">
        <v>1937</v>
      </c>
      <c r="B1367" t="s">
        <v>2271</v>
      </c>
      <c r="C1367" t="s">
        <v>4491</v>
      </c>
      <c r="D1367" t="s">
        <v>1940</v>
      </c>
      <c r="E1367" t="s">
        <v>5110</v>
      </c>
      <c r="F1367">
        <v>2019</v>
      </c>
      <c r="G1367">
        <v>0</v>
      </c>
      <c r="H1367">
        <v>0</v>
      </c>
      <c r="I1367">
        <v>0</v>
      </c>
      <c r="J1367">
        <v>0</v>
      </c>
      <c r="K1367">
        <v>0.15</v>
      </c>
      <c r="L1367">
        <v>0.2</v>
      </c>
      <c r="M1367" t="s">
        <v>1942</v>
      </c>
    </row>
    <row r="1368" spans="1:13">
      <c r="A1368" t="s">
        <v>1937</v>
      </c>
      <c r="B1368" t="s">
        <v>2271</v>
      </c>
      <c r="C1368" t="s">
        <v>4492</v>
      </c>
      <c r="D1368" t="s">
        <v>1940</v>
      </c>
      <c r="E1368" t="s">
        <v>4493</v>
      </c>
      <c r="F1368">
        <v>2019</v>
      </c>
      <c r="G1368">
        <v>0</v>
      </c>
      <c r="H1368">
        <v>0</v>
      </c>
      <c r="I1368">
        <v>0</v>
      </c>
      <c r="J1368">
        <v>0</v>
      </c>
      <c r="K1368">
        <v>0.11</v>
      </c>
      <c r="L1368">
        <v>0.1</v>
      </c>
      <c r="M1368" t="s">
        <v>1942</v>
      </c>
    </row>
    <row r="1369" spans="1:13">
      <c r="A1369" t="s">
        <v>1937</v>
      </c>
      <c r="B1369" t="s">
        <v>2271</v>
      </c>
      <c r="C1369" t="s">
        <v>4494</v>
      </c>
      <c r="D1369" t="s">
        <v>1940</v>
      </c>
      <c r="E1369" t="s">
        <v>4495</v>
      </c>
      <c r="F1369">
        <v>2019</v>
      </c>
      <c r="G1369">
        <v>0</v>
      </c>
      <c r="H1369">
        <v>0</v>
      </c>
      <c r="I1369">
        <v>0</v>
      </c>
      <c r="J1369">
        <v>0</v>
      </c>
      <c r="K1369">
        <v>0.11</v>
      </c>
      <c r="L1369">
        <v>0.1</v>
      </c>
      <c r="M1369" t="s">
        <v>1942</v>
      </c>
    </row>
    <row r="1370" spans="1:13">
      <c r="A1370" t="s">
        <v>1937</v>
      </c>
      <c r="B1370" t="s">
        <v>2271</v>
      </c>
      <c r="C1370" t="s">
        <v>4496</v>
      </c>
      <c r="D1370" t="s">
        <v>1940</v>
      </c>
      <c r="E1370" t="s">
        <v>4497</v>
      </c>
      <c r="F1370">
        <v>2019</v>
      </c>
      <c r="G1370">
        <v>0</v>
      </c>
      <c r="H1370">
        <v>0</v>
      </c>
      <c r="I1370">
        <v>0</v>
      </c>
      <c r="J1370">
        <v>0</v>
      </c>
      <c r="K1370">
        <v>0.11</v>
      </c>
      <c r="L1370">
        <v>0.1</v>
      </c>
      <c r="M1370" t="s">
        <v>1942</v>
      </c>
    </row>
    <row r="1371" spans="1:13">
      <c r="A1371" t="s">
        <v>1937</v>
      </c>
      <c r="B1371" t="s">
        <v>2271</v>
      </c>
      <c r="C1371" t="s">
        <v>4498</v>
      </c>
      <c r="D1371" t="s">
        <v>1940</v>
      </c>
      <c r="E1371" t="s">
        <v>4499</v>
      </c>
      <c r="F1371">
        <v>2019</v>
      </c>
      <c r="G1371">
        <v>0</v>
      </c>
      <c r="H1371">
        <v>0</v>
      </c>
      <c r="I1371">
        <v>0</v>
      </c>
      <c r="J1371">
        <v>0</v>
      </c>
      <c r="K1371">
        <v>0.15</v>
      </c>
      <c r="L1371">
        <v>0.6</v>
      </c>
      <c r="M1371" t="s">
        <v>1942</v>
      </c>
    </row>
    <row r="1372" spans="1:13">
      <c r="A1372" t="s">
        <v>1937</v>
      </c>
      <c r="B1372" t="s">
        <v>2271</v>
      </c>
      <c r="C1372" t="s">
        <v>4500</v>
      </c>
      <c r="D1372" t="s">
        <v>1940</v>
      </c>
      <c r="E1372" t="s">
        <v>4501</v>
      </c>
      <c r="F1372">
        <v>2019</v>
      </c>
      <c r="G1372">
        <v>0</v>
      </c>
      <c r="H1372">
        <v>0</v>
      </c>
      <c r="I1372">
        <v>0</v>
      </c>
      <c r="J1372">
        <v>0</v>
      </c>
      <c r="K1372">
        <v>0.15</v>
      </c>
      <c r="L1372">
        <v>0.6</v>
      </c>
      <c r="M1372" t="s">
        <v>1942</v>
      </c>
    </row>
    <row r="1373" spans="1:13">
      <c r="A1373" t="s">
        <v>1937</v>
      </c>
      <c r="B1373" t="s">
        <v>2271</v>
      </c>
      <c r="C1373" t="s">
        <v>4502</v>
      </c>
      <c r="D1373" t="s">
        <v>1940</v>
      </c>
      <c r="E1373" t="s">
        <v>4503</v>
      </c>
      <c r="F1373">
        <v>2019</v>
      </c>
      <c r="G1373">
        <v>0</v>
      </c>
      <c r="H1373">
        <v>0</v>
      </c>
      <c r="I1373">
        <v>0</v>
      </c>
      <c r="J1373">
        <v>0</v>
      </c>
      <c r="K1373">
        <v>0.15</v>
      </c>
      <c r="L1373">
        <v>0.6</v>
      </c>
      <c r="M1373" t="s">
        <v>1942</v>
      </c>
    </row>
    <row r="1374" spans="1:13">
      <c r="A1374" t="s">
        <v>1937</v>
      </c>
      <c r="B1374" t="s">
        <v>2271</v>
      </c>
      <c r="C1374" t="s">
        <v>4504</v>
      </c>
      <c r="D1374" t="s">
        <v>1940</v>
      </c>
      <c r="E1374" t="s">
        <v>4505</v>
      </c>
      <c r="F1374">
        <v>2019</v>
      </c>
      <c r="G1374">
        <v>0</v>
      </c>
      <c r="H1374">
        <v>0</v>
      </c>
      <c r="I1374">
        <v>0</v>
      </c>
      <c r="J1374">
        <v>0</v>
      </c>
      <c r="K1374">
        <v>0.15</v>
      </c>
      <c r="L1374">
        <v>0.6</v>
      </c>
      <c r="M1374" t="s">
        <v>1942</v>
      </c>
    </row>
    <row r="1375" spans="1:13">
      <c r="A1375" t="s">
        <v>1937</v>
      </c>
      <c r="B1375" t="s">
        <v>2271</v>
      </c>
      <c r="C1375" t="s">
        <v>4506</v>
      </c>
      <c r="D1375" t="s">
        <v>1940</v>
      </c>
      <c r="E1375" t="s">
        <v>4507</v>
      </c>
      <c r="F1375">
        <v>2019</v>
      </c>
      <c r="G1375">
        <v>0</v>
      </c>
      <c r="H1375">
        <v>0</v>
      </c>
      <c r="I1375">
        <v>0</v>
      </c>
      <c r="J1375">
        <v>0</v>
      </c>
      <c r="K1375">
        <v>0.12</v>
      </c>
      <c r="L1375">
        <v>1.1000000000000001</v>
      </c>
      <c r="M1375" t="s">
        <v>1942</v>
      </c>
    </row>
    <row r="1376" spans="1:13">
      <c r="A1376" t="s">
        <v>1937</v>
      </c>
      <c r="B1376" t="s">
        <v>2271</v>
      </c>
      <c r="C1376" t="s">
        <v>4508</v>
      </c>
      <c r="D1376" t="s">
        <v>1940</v>
      </c>
      <c r="E1376" t="s">
        <v>4509</v>
      </c>
      <c r="F1376">
        <v>2019</v>
      </c>
      <c r="G1376">
        <v>0</v>
      </c>
      <c r="H1376">
        <v>0</v>
      </c>
      <c r="I1376">
        <v>0</v>
      </c>
      <c r="J1376">
        <v>0</v>
      </c>
      <c r="K1376">
        <v>0</v>
      </c>
      <c r="L1376">
        <v>0</v>
      </c>
      <c r="M1376" t="s">
        <v>1942</v>
      </c>
    </row>
    <row r="1377" spans="1:13">
      <c r="A1377" t="s">
        <v>1937</v>
      </c>
      <c r="B1377" t="s">
        <v>2271</v>
      </c>
      <c r="C1377" t="s">
        <v>4510</v>
      </c>
      <c r="D1377" t="s">
        <v>1940</v>
      </c>
      <c r="E1377" t="s">
        <v>4511</v>
      </c>
      <c r="F1377">
        <v>2019</v>
      </c>
      <c r="G1377">
        <v>0</v>
      </c>
      <c r="H1377">
        <v>0</v>
      </c>
      <c r="I1377">
        <v>0</v>
      </c>
      <c r="J1377">
        <v>0</v>
      </c>
      <c r="K1377">
        <v>0</v>
      </c>
      <c r="L1377">
        <v>0</v>
      </c>
      <c r="M1377" t="s">
        <v>1942</v>
      </c>
    </row>
    <row r="1378" spans="1:13">
      <c r="A1378" t="s">
        <v>1937</v>
      </c>
      <c r="B1378" t="s">
        <v>2271</v>
      </c>
      <c r="C1378" t="s">
        <v>4512</v>
      </c>
      <c r="D1378" t="s">
        <v>1940</v>
      </c>
      <c r="E1378" t="s">
        <v>4513</v>
      </c>
      <c r="F1378">
        <v>2019</v>
      </c>
      <c r="G1378">
        <v>0</v>
      </c>
      <c r="H1378">
        <v>0</v>
      </c>
      <c r="I1378">
        <v>0</v>
      </c>
      <c r="J1378">
        <v>0</v>
      </c>
      <c r="K1378">
        <v>0.19</v>
      </c>
      <c r="L1378">
        <v>0.4</v>
      </c>
      <c r="M1378" t="s">
        <v>1942</v>
      </c>
    </row>
    <row r="1379" spans="1:13">
      <c r="A1379" t="s">
        <v>1937</v>
      </c>
      <c r="B1379" t="s">
        <v>2271</v>
      </c>
      <c r="C1379" t="s">
        <v>4514</v>
      </c>
      <c r="D1379" t="s">
        <v>1940</v>
      </c>
      <c r="E1379" t="s">
        <v>4515</v>
      </c>
      <c r="F1379">
        <v>2019</v>
      </c>
      <c r="G1379">
        <v>0</v>
      </c>
      <c r="H1379">
        <v>0</v>
      </c>
      <c r="I1379">
        <v>0</v>
      </c>
      <c r="J1379">
        <v>0</v>
      </c>
      <c r="K1379">
        <v>0.19</v>
      </c>
      <c r="L1379">
        <v>0.4</v>
      </c>
      <c r="M1379" t="s">
        <v>1942</v>
      </c>
    </row>
    <row r="1380" spans="1:13">
      <c r="A1380" t="s">
        <v>1937</v>
      </c>
      <c r="B1380" t="s">
        <v>2271</v>
      </c>
      <c r="C1380" t="s">
        <v>4516</v>
      </c>
      <c r="D1380" t="s">
        <v>1940</v>
      </c>
      <c r="E1380" t="s">
        <v>5111</v>
      </c>
      <c r="F1380">
        <v>2019</v>
      </c>
      <c r="G1380">
        <v>0</v>
      </c>
      <c r="H1380">
        <v>0</v>
      </c>
      <c r="I1380">
        <v>0</v>
      </c>
      <c r="J1380">
        <v>0</v>
      </c>
      <c r="K1380">
        <v>0.19</v>
      </c>
      <c r="L1380">
        <v>0.4</v>
      </c>
      <c r="M1380" t="s">
        <v>1942</v>
      </c>
    </row>
    <row r="1381" spans="1:13">
      <c r="A1381" t="s">
        <v>1937</v>
      </c>
      <c r="B1381" t="s">
        <v>2271</v>
      </c>
      <c r="C1381" t="s">
        <v>4517</v>
      </c>
      <c r="D1381" t="s">
        <v>1940</v>
      </c>
      <c r="E1381" t="s">
        <v>2242</v>
      </c>
      <c r="F1381">
        <v>2019</v>
      </c>
      <c r="G1381">
        <v>0</v>
      </c>
      <c r="H1381">
        <v>0</v>
      </c>
      <c r="I1381">
        <v>0</v>
      </c>
      <c r="J1381">
        <v>0</v>
      </c>
      <c r="K1381">
        <v>0.22</v>
      </c>
      <c r="L1381">
        <v>0.2</v>
      </c>
      <c r="M1381" t="s">
        <v>1942</v>
      </c>
    </row>
    <row r="1382" spans="1:13">
      <c r="A1382" t="s">
        <v>1937</v>
      </c>
      <c r="B1382" t="s">
        <v>2271</v>
      </c>
      <c r="C1382" t="s">
        <v>4518</v>
      </c>
      <c r="D1382" t="s">
        <v>1940</v>
      </c>
      <c r="E1382" t="s">
        <v>4519</v>
      </c>
      <c r="F1382">
        <v>2019</v>
      </c>
      <c r="G1382">
        <v>0</v>
      </c>
      <c r="H1382">
        <v>0</v>
      </c>
      <c r="I1382">
        <v>0</v>
      </c>
      <c r="J1382">
        <v>0</v>
      </c>
      <c r="K1382">
        <v>0.18</v>
      </c>
      <c r="L1382">
        <v>0.1</v>
      </c>
      <c r="M1382" t="s">
        <v>1942</v>
      </c>
    </row>
    <row r="1383" spans="1:13">
      <c r="A1383" t="s">
        <v>1937</v>
      </c>
      <c r="B1383" t="s">
        <v>2271</v>
      </c>
      <c r="C1383" t="s">
        <v>4520</v>
      </c>
      <c r="D1383" t="s">
        <v>1940</v>
      </c>
      <c r="E1383" t="s">
        <v>5112</v>
      </c>
      <c r="F1383">
        <v>2019</v>
      </c>
      <c r="G1383">
        <v>0</v>
      </c>
      <c r="H1383">
        <v>0</v>
      </c>
      <c r="I1383">
        <v>0</v>
      </c>
      <c r="J1383">
        <v>0</v>
      </c>
      <c r="K1383">
        <v>0.22</v>
      </c>
      <c r="L1383">
        <v>0.2</v>
      </c>
      <c r="M1383" t="s">
        <v>1942</v>
      </c>
    </row>
    <row r="1384" spans="1:13">
      <c r="A1384" t="s">
        <v>1937</v>
      </c>
      <c r="B1384" t="s">
        <v>2271</v>
      </c>
      <c r="C1384" t="s">
        <v>4521</v>
      </c>
      <c r="D1384" t="s">
        <v>1940</v>
      </c>
      <c r="E1384" t="s">
        <v>4522</v>
      </c>
      <c r="F1384">
        <v>2019</v>
      </c>
      <c r="G1384">
        <v>0</v>
      </c>
      <c r="H1384">
        <v>0</v>
      </c>
      <c r="I1384">
        <v>0</v>
      </c>
      <c r="J1384">
        <v>0</v>
      </c>
      <c r="K1384">
        <v>0.22</v>
      </c>
      <c r="L1384">
        <v>0.2</v>
      </c>
      <c r="M1384" t="s">
        <v>1942</v>
      </c>
    </row>
    <row r="1385" spans="1:13">
      <c r="A1385" t="s">
        <v>1937</v>
      </c>
      <c r="B1385" t="s">
        <v>2271</v>
      </c>
      <c r="C1385" t="s">
        <v>4523</v>
      </c>
      <c r="D1385" t="s">
        <v>1940</v>
      </c>
      <c r="E1385" t="s">
        <v>4524</v>
      </c>
      <c r="F1385">
        <v>2019</v>
      </c>
      <c r="G1385">
        <v>0</v>
      </c>
      <c r="H1385">
        <v>0</v>
      </c>
      <c r="I1385">
        <v>0</v>
      </c>
      <c r="J1385">
        <v>0</v>
      </c>
      <c r="K1385">
        <v>0.22</v>
      </c>
      <c r="L1385">
        <v>0.2</v>
      </c>
      <c r="M1385" t="s">
        <v>1942</v>
      </c>
    </row>
    <row r="1386" spans="1:13">
      <c r="A1386" t="s">
        <v>1937</v>
      </c>
      <c r="B1386" t="s">
        <v>2271</v>
      </c>
      <c r="C1386" t="s">
        <v>4525</v>
      </c>
      <c r="D1386" t="s">
        <v>1940</v>
      </c>
      <c r="E1386" t="s">
        <v>4526</v>
      </c>
      <c r="F1386">
        <v>2019</v>
      </c>
      <c r="G1386">
        <v>0</v>
      </c>
      <c r="H1386">
        <v>0</v>
      </c>
      <c r="I1386">
        <v>0</v>
      </c>
      <c r="J1386">
        <v>0</v>
      </c>
      <c r="K1386">
        <v>0.22</v>
      </c>
      <c r="L1386">
        <v>0.2</v>
      </c>
      <c r="M1386" t="s">
        <v>1942</v>
      </c>
    </row>
    <row r="1387" spans="1:13">
      <c r="A1387" t="s">
        <v>1937</v>
      </c>
      <c r="B1387" t="s">
        <v>2271</v>
      </c>
      <c r="C1387" t="s">
        <v>4527</v>
      </c>
      <c r="D1387" t="s">
        <v>1940</v>
      </c>
      <c r="E1387" t="s">
        <v>4528</v>
      </c>
      <c r="F1387">
        <v>2019</v>
      </c>
      <c r="G1387">
        <v>0</v>
      </c>
      <c r="H1387">
        <v>0</v>
      </c>
      <c r="I1387">
        <v>0</v>
      </c>
      <c r="J1387">
        <v>0</v>
      </c>
      <c r="K1387">
        <v>0.22</v>
      </c>
      <c r="L1387">
        <v>0.2</v>
      </c>
      <c r="M1387" t="s">
        <v>1942</v>
      </c>
    </row>
    <row r="1388" spans="1:13">
      <c r="A1388" t="s">
        <v>1937</v>
      </c>
      <c r="B1388" t="s">
        <v>2271</v>
      </c>
      <c r="C1388" t="s">
        <v>4529</v>
      </c>
      <c r="D1388" t="s">
        <v>1940</v>
      </c>
      <c r="E1388" t="s">
        <v>5113</v>
      </c>
      <c r="F1388">
        <v>2019</v>
      </c>
      <c r="G1388">
        <v>0</v>
      </c>
      <c r="H1388">
        <v>0</v>
      </c>
      <c r="I1388">
        <v>0</v>
      </c>
      <c r="J1388">
        <v>0</v>
      </c>
      <c r="K1388">
        <v>0.23</v>
      </c>
      <c r="L1388">
        <v>0.1</v>
      </c>
      <c r="M1388" t="s">
        <v>1942</v>
      </c>
    </row>
    <row r="1389" spans="1:13">
      <c r="A1389" t="s">
        <v>1937</v>
      </c>
      <c r="B1389" t="s">
        <v>2271</v>
      </c>
      <c r="C1389" t="s">
        <v>4530</v>
      </c>
      <c r="D1389" t="s">
        <v>1940</v>
      </c>
      <c r="E1389" t="s">
        <v>4531</v>
      </c>
      <c r="F1389">
        <v>2019</v>
      </c>
      <c r="G1389">
        <v>0</v>
      </c>
      <c r="H1389">
        <v>0</v>
      </c>
      <c r="I1389">
        <v>0</v>
      </c>
      <c r="J1389">
        <v>0</v>
      </c>
      <c r="K1389">
        <v>0.23</v>
      </c>
      <c r="L1389">
        <v>0.1</v>
      </c>
      <c r="M1389" t="s">
        <v>1942</v>
      </c>
    </row>
    <row r="1390" spans="1:13">
      <c r="A1390" t="s">
        <v>1937</v>
      </c>
      <c r="B1390" t="s">
        <v>2271</v>
      </c>
      <c r="C1390" t="s">
        <v>4532</v>
      </c>
      <c r="D1390" t="s">
        <v>1940</v>
      </c>
      <c r="E1390" t="s">
        <v>4533</v>
      </c>
      <c r="F1390">
        <v>2019</v>
      </c>
      <c r="G1390">
        <v>0</v>
      </c>
      <c r="H1390">
        <v>0</v>
      </c>
      <c r="I1390">
        <v>0</v>
      </c>
      <c r="J1390">
        <v>0</v>
      </c>
      <c r="K1390">
        <v>0.19</v>
      </c>
      <c r="L1390">
        <v>0.3</v>
      </c>
      <c r="M1390" t="s">
        <v>1942</v>
      </c>
    </row>
    <row r="1391" spans="1:13">
      <c r="A1391" t="s">
        <v>1937</v>
      </c>
      <c r="B1391" t="s">
        <v>2271</v>
      </c>
      <c r="C1391" t="s">
        <v>4534</v>
      </c>
      <c r="D1391" t="s">
        <v>1940</v>
      </c>
      <c r="E1391" t="s">
        <v>4535</v>
      </c>
      <c r="F1391">
        <v>2019</v>
      </c>
      <c r="G1391">
        <v>0</v>
      </c>
      <c r="H1391">
        <v>0</v>
      </c>
      <c r="I1391">
        <v>0</v>
      </c>
      <c r="J1391">
        <v>0</v>
      </c>
      <c r="K1391">
        <v>0.2</v>
      </c>
      <c r="L1391">
        <v>0.1</v>
      </c>
      <c r="M1391" t="s">
        <v>1942</v>
      </c>
    </row>
    <row r="1392" spans="1:13">
      <c r="A1392" t="s">
        <v>1937</v>
      </c>
      <c r="B1392" t="s">
        <v>2271</v>
      </c>
      <c r="C1392" t="s">
        <v>4536</v>
      </c>
      <c r="D1392" t="s">
        <v>1940</v>
      </c>
      <c r="E1392" t="s">
        <v>4537</v>
      </c>
      <c r="F1392">
        <v>2019</v>
      </c>
      <c r="G1392">
        <v>0</v>
      </c>
      <c r="H1392">
        <v>0</v>
      </c>
      <c r="I1392">
        <v>0</v>
      </c>
      <c r="J1392">
        <v>0</v>
      </c>
      <c r="K1392">
        <v>0.2</v>
      </c>
      <c r="L1392">
        <v>0.1</v>
      </c>
      <c r="M1392" t="s">
        <v>1942</v>
      </c>
    </row>
    <row r="1393" spans="1:13">
      <c r="A1393" t="s">
        <v>1937</v>
      </c>
      <c r="B1393" t="s">
        <v>2271</v>
      </c>
      <c r="C1393" t="s">
        <v>4538</v>
      </c>
      <c r="D1393" t="s">
        <v>1940</v>
      </c>
      <c r="E1393" t="s">
        <v>4539</v>
      </c>
      <c r="F1393">
        <v>2019</v>
      </c>
      <c r="G1393">
        <v>0</v>
      </c>
      <c r="H1393">
        <v>0</v>
      </c>
      <c r="I1393">
        <v>0</v>
      </c>
      <c r="J1393">
        <v>0</v>
      </c>
      <c r="K1393">
        <v>0.21</v>
      </c>
      <c r="L1393">
        <v>0</v>
      </c>
      <c r="M1393" t="s">
        <v>1942</v>
      </c>
    </row>
    <row r="1394" spans="1:13">
      <c r="A1394" t="s">
        <v>1937</v>
      </c>
      <c r="B1394" t="s">
        <v>2271</v>
      </c>
      <c r="C1394" t="s">
        <v>4540</v>
      </c>
      <c r="D1394" t="s">
        <v>1940</v>
      </c>
      <c r="E1394" t="s">
        <v>4541</v>
      </c>
      <c r="F1394">
        <v>2019</v>
      </c>
      <c r="G1394">
        <v>0</v>
      </c>
      <c r="H1394">
        <v>0</v>
      </c>
      <c r="I1394">
        <v>0</v>
      </c>
      <c r="J1394">
        <v>0</v>
      </c>
      <c r="K1394">
        <v>0.23</v>
      </c>
      <c r="L1394">
        <v>0.1</v>
      </c>
      <c r="M1394" t="s">
        <v>1942</v>
      </c>
    </row>
    <row r="1395" spans="1:13">
      <c r="A1395" t="s">
        <v>1937</v>
      </c>
      <c r="B1395" t="s">
        <v>2271</v>
      </c>
      <c r="C1395" t="s">
        <v>4542</v>
      </c>
      <c r="D1395" t="s">
        <v>1940</v>
      </c>
      <c r="E1395" t="s">
        <v>4543</v>
      </c>
      <c r="F1395">
        <v>2019</v>
      </c>
      <c r="G1395">
        <v>0</v>
      </c>
      <c r="H1395">
        <v>0</v>
      </c>
      <c r="I1395">
        <v>0</v>
      </c>
      <c r="J1395">
        <v>0</v>
      </c>
      <c r="K1395">
        <v>0.14000000000000001</v>
      </c>
      <c r="L1395">
        <v>0.5</v>
      </c>
      <c r="M1395" t="s">
        <v>1942</v>
      </c>
    </row>
    <row r="1396" spans="1:13">
      <c r="A1396" t="s">
        <v>1937</v>
      </c>
      <c r="B1396" t="s">
        <v>2271</v>
      </c>
      <c r="C1396" t="s">
        <v>4544</v>
      </c>
      <c r="D1396" t="s">
        <v>1940</v>
      </c>
      <c r="E1396" t="s">
        <v>4545</v>
      </c>
      <c r="F1396">
        <v>2019</v>
      </c>
      <c r="G1396">
        <v>0</v>
      </c>
      <c r="H1396">
        <v>0</v>
      </c>
      <c r="I1396">
        <v>0</v>
      </c>
      <c r="J1396">
        <v>0</v>
      </c>
      <c r="K1396">
        <v>0.23</v>
      </c>
      <c r="L1396">
        <v>0.1</v>
      </c>
      <c r="M1396" t="s">
        <v>1942</v>
      </c>
    </row>
    <row r="1397" spans="1:13">
      <c r="A1397" t="s">
        <v>1937</v>
      </c>
      <c r="B1397" t="s">
        <v>2271</v>
      </c>
      <c r="C1397" t="s">
        <v>4546</v>
      </c>
      <c r="D1397" t="s">
        <v>1940</v>
      </c>
      <c r="E1397" t="s">
        <v>4547</v>
      </c>
      <c r="F1397">
        <v>2019</v>
      </c>
      <c r="G1397">
        <v>0</v>
      </c>
      <c r="H1397">
        <v>0</v>
      </c>
      <c r="I1397">
        <v>0</v>
      </c>
      <c r="J1397">
        <v>0</v>
      </c>
      <c r="K1397">
        <v>0.22</v>
      </c>
      <c r="L1397">
        <v>1</v>
      </c>
      <c r="M1397" t="s">
        <v>1942</v>
      </c>
    </row>
    <row r="1398" spans="1:13">
      <c r="A1398" t="s">
        <v>1937</v>
      </c>
      <c r="B1398" t="s">
        <v>2271</v>
      </c>
      <c r="C1398" t="s">
        <v>4548</v>
      </c>
      <c r="D1398" t="s">
        <v>1940</v>
      </c>
      <c r="E1398" t="s">
        <v>4549</v>
      </c>
      <c r="F1398">
        <v>2019</v>
      </c>
      <c r="G1398">
        <v>0</v>
      </c>
      <c r="H1398">
        <v>0</v>
      </c>
      <c r="I1398">
        <v>0</v>
      </c>
      <c r="J1398">
        <v>0</v>
      </c>
      <c r="K1398">
        <v>0.22</v>
      </c>
      <c r="L1398">
        <v>1</v>
      </c>
      <c r="M1398" t="s">
        <v>1942</v>
      </c>
    </row>
    <row r="1399" spans="1:13">
      <c r="A1399" t="s">
        <v>1937</v>
      </c>
      <c r="B1399" t="s">
        <v>2271</v>
      </c>
      <c r="C1399" t="s">
        <v>4550</v>
      </c>
      <c r="D1399" t="s">
        <v>1940</v>
      </c>
      <c r="E1399" t="s">
        <v>4551</v>
      </c>
      <c r="F1399">
        <v>2019</v>
      </c>
      <c r="G1399">
        <v>0</v>
      </c>
      <c r="H1399">
        <v>0</v>
      </c>
      <c r="I1399">
        <v>0</v>
      </c>
      <c r="J1399">
        <v>0</v>
      </c>
      <c r="K1399">
        <v>0.22</v>
      </c>
      <c r="L1399">
        <v>1</v>
      </c>
      <c r="M1399" t="s">
        <v>1942</v>
      </c>
    </row>
    <row r="1400" spans="1:13">
      <c r="A1400" t="s">
        <v>1937</v>
      </c>
      <c r="B1400" t="s">
        <v>2271</v>
      </c>
      <c r="C1400" t="s">
        <v>4552</v>
      </c>
      <c r="D1400" t="s">
        <v>1940</v>
      </c>
      <c r="E1400" t="s">
        <v>4553</v>
      </c>
      <c r="F1400">
        <v>2019</v>
      </c>
      <c r="G1400">
        <v>0</v>
      </c>
      <c r="H1400">
        <v>0</v>
      </c>
      <c r="I1400">
        <v>0</v>
      </c>
      <c r="J1400">
        <v>0</v>
      </c>
      <c r="K1400">
        <v>0.05</v>
      </c>
      <c r="L1400">
        <v>0.9</v>
      </c>
      <c r="M1400" t="s">
        <v>1942</v>
      </c>
    </row>
    <row r="1401" spans="1:13">
      <c r="A1401" t="s">
        <v>1937</v>
      </c>
      <c r="B1401" t="s">
        <v>2271</v>
      </c>
      <c r="C1401" t="s">
        <v>4554</v>
      </c>
      <c r="D1401" t="s">
        <v>1940</v>
      </c>
      <c r="E1401" t="s">
        <v>4555</v>
      </c>
      <c r="F1401">
        <v>2019</v>
      </c>
      <c r="G1401">
        <v>0</v>
      </c>
      <c r="H1401">
        <v>0</v>
      </c>
      <c r="I1401">
        <v>0</v>
      </c>
      <c r="J1401">
        <v>0</v>
      </c>
      <c r="K1401">
        <v>0.05</v>
      </c>
      <c r="L1401">
        <v>0.9</v>
      </c>
      <c r="M1401" t="s">
        <v>1942</v>
      </c>
    </row>
    <row r="1402" spans="1:13">
      <c r="A1402" t="s">
        <v>1937</v>
      </c>
      <c r="B1402" t="s">
        <v>2271</v>
      </c>
      <c r="C1402" t="s">
        <v>4556</v>
      </c>
      <c r="D1402" t="s">
        <v>1940</v>
      </c>
      <c r="E1402" t="s">
        <v>4557</v>
      </c>
      <c r="F1402">
        <v>2019</v>
      </c>
      <c r="G1402">
        <v>0</v>
      </c>
      <c r="H1402">
        <v>0</v>
      </c>
      <c r="I1402">
        <v>0</v>
      </c>
      <c r="J1402">
        <v>0</v>
      </c>
      <c r="K1402">
        <v>0.05</v>
      </c>
      <c r="L1402">
        <v>0.9</v>
      </c>
      <c r="M1402" t="s">
        <v>1942</v>
      </c>
    </row>
    <row r="1403" spans="1:13">
      <c r="A1403" t="s">
        <v>1937</v>
      </c>
      <c r="B1403" t="s">
        <v>2271</v>
      </c>
      <c r="C1403" t="s">
        <v>4558</v>
      </c>
      <c r="D1403" t="s">
        <v>1940</v>
      </c>
      <c r="E1403" t="s">
        <v>4559</v>
      </c>
      <c r="F1403">
        <v>2019</v>
      </c>
      <c r="G1403">
        <v>0</v>
      </c>
      <c r="H1403">
        <v>0</v>
      </c>
      <c r="I1403">
        <v>0</v>
      </c>
      <c r="J1403">
        <v>0</v>
      </c>
      <c r="K1403">
        <v>0</v>
      </c>
      <c r="L1403">
        <v>0</v>
      </c>
      <c r="M1403" t="s">
        <v>1942</v>
      </c>
    </row>
    <row r="1404" spans="1:13">
      <c r="A1404" t="s">
        <v>1937</v>
      </c>
      <c r="B1404" t="s">
        <v>2271</v>
      </c>
      <c r="C1404" t="s">
        <v>4560</v>
      </c>
      <c r="D1404" t="s">
        <v>1940</v>
      </c>
      <c r="E1404" t="s">
        <v>4561</v>
      </c>
      <c r="F1404">
        <v>2019</v>
      </c>
      <c r="G1404">
        <v>0</v>
      </c>
      <c r="H1404">
        <v>0</v>
      </c>
      <c r="I1404">
        <v>0</v>
      </c>
      <c r="J1404">
        <v>0</v>
      </c>
      <c r="K1404">
        <v>0</v>
      </c>
      <c r="L1404">
        <v>0</v>
      </c>
      <c r="M1404" t="s">
        <v>1942</v>
      </c>
    </row>
    <row r="1405" spans="1:13">
      <c r="A1405" t="s">
        <v>1937</v>
      </c>
      <c r="B1405" t="s">
        <v>2271</v>
      </c>
      <c r="C1405" t="s">
        <v>4562</v>
      </c>
      <c r="D1405" t="s">
        <v>1940</v>
      </c>
      <c r="E1405" t="s">
        <v>5114</v>
      </c>
      <c r="F1405">
        <v>2019</v>
      </c>
      <c r="G1405">
        <v>0</v>
      </c>
      <c r="H1405">
        <v>0</v>
      </c>
      <c r="I1405">
        <v>0</v>
      </c>
      <c r="J1405">
        <v>0</v>
      </c>
      <c r="K1405">
        <v>0</v>
      </c>
      <c r="L1405">
        <v>0</v>
      </c>
      <c r="M1405" t="s">
        <v>1942</v>
      </c>
    </row>
    <row r="1406" spans="1:13">
      <c r="A1406" t="s">
        <v>1937</v>
      </c>
      <c r="B1406" t="s">
        <v>2271</v>
      </c>
      <c r="C1406" t="s">
        <v>4563</v>
      </c>
      <c r="D1406" t="s">
        <v>1940</v>
      </c>
      <c r="E1406" t="s">
        <v>4564</v>
      </c>
      <c r="F1406">
        <v>2019</v>
      </c>
      <c r="G1406">
        <v>0</v>
      </c>
      <c r="H1406">
        <v>0</v>
      </c>
      <c r="I1406">
        <v>0</v>
      </c>
      <c r="J1406">
        <v>0</v>
      </c>
      <c r="K1406">
        <v>0</v>
      </c>
      <c r="L1406">
        <v>0</v>
      </c>
      <c r="M1406" t="s">
        <v>1942</v>
      </c>
    </row>
    <row r="1407" spans="1:13">
      <c r="A1407" t="s">
        <v>1937</v>
      </c>
      <c r="B1407" t="s">
        <v>2271</v>
      </c>
      <c r="C1407" t="s">
        <v>4565</v>
      </c>
      <c r="D1407" t="s">
        <v>1940</v>
      </c>
      <c r="E1407" t="s">
        <v>4566</v>
      </c>
      <c r="F1407">
        <v>2019</v>
      </c>
      <c r="G1407">
        <v>0</v>
      </c>
      <c r="H1407">
        <v>0</v>
      </c>
      <c r="I1407">
        <v>0</v>
      </c>
      <c r="J1407">
        <v>0</v>
      </c>
      <c r="K1407">
        <v>0</v>
      </c>
      <c r="L1407">
        <v>0</v>
      </c>
      <c r="M1407" t="s">
        <v>1942</v>
      </c>
    </row>
    <row r="1408" spans="1:13">
      <c r="A1408" t="s">
        <v>1937</v>
      </c>
      <c r="B1408" t="s">
        <v>2271</v>
      </c>
      <c r="C1408" t="s">
        <v>4567</v>
      </c>
      <c r="D1408" t="s">
        <v>1940</v>
      </c>
      <c r="E1408" t="s">
        <v>4568</v>
      </c>
      <c r="F1408">
        <v>2019</v>
      </c>
      <c r="G1408">
        <v>0</v>
      </c>
      <c r="H1408">
        <v>0</v>
      </c>
      <c r="I1408">
        <v>0</v>
      </c>
      <c r="J1408">
        <v>0</v>
      </c>
      <c r="K1408">
        <v>0</v>
      </c>
      <c r="L1408">
        <v>0</v>
      </c>
      <c r="M1408" t="s">
        <v>1942</v>
      </c>
    </row>
    <row r="1409" spans="1:13">
      <c r="A1409" t="s">
        <v>1937</v>
      </c>
      <c r="B1409" t="s">
        <v>2271</v>
      </c>
      <c r="C1409" t="s">
        <v>4569</v>
      </c>
      <c r="D1409" t="s">
        <v>1940</v>
      </c>
      <c r="E1409" t="s">
        <v>4570</v>
      </c>
      <c r="F1409">
        <v>2019</v>
      </c>
      <c r="G1409">
        <v>0</v>
      </c>
      <c r="H1409">
        <v>0</v>
      </c>
      <c r="I1409">
        <v>0</v>
      </c>
      <c r="J1409">
        <v>0</v>
      </c>
      <c r="K1409">
        <v>0</v>
      </c>
      <c r="L1409">
        <v>0</v>
      </c>
      <c r="M1409" t="s">
        <v>1942</v>
      </c>
    </row>
    <row r="1410" spans="1:13">
      <c r="A1410" t="s">
        <v>1937</v>
      </c>
      <c r="B1410" t="s">
        <v>2271</v>
      </c>
      <c r="C1410" t="s">
        <v>4571</v>
      </c>
      <c r="D1410" t="s">
        <v>1940</v>
      </c>
      <c r="E1410" t="s">
        <v>4572</v>
      </c>
      <c r="F1410">
        <v>2019</v>
      </c>
      <c r="G1410">
        <v>0</v>
      </c>
      <c r="H1410">
        <v>0</v>
      </c>
      <c r="I1410">
        <v>0</v>
      </c>
      <c r="J1410">
        <v>0</v>
      </c>
      <c r="K1410">
        <v>0</v>
      </c>
      <c r="L1410">
        <v>0</v>
      </c>
      <c r="M1410" t="s">
        <v>1942</v>
      </c>
    </row>
    <row r="1411" spans="1:13">
      <c r="A1411" t="s">
        <v>1937</v>
      </c>
      <c r="B1411" t="s">
        <v>2271</v>
      </c>
      <c r="C1411" t="s">
        <v>4573</v>
      </c>
      <c r="D1411" t="s">
        <v>1940</v>
      </c>
      <c r="E1411" t="s">
        <v>4574</v>
      </c>
      <c r="F1411">
        <v>2019</v>
      </c>
      <c r="G1411">
        <v>0</v>
      </c>
      <c r="H1411">
        <v>0</v>
      </c>
      <c r="I1411">
        <v>0</v>
      </c>
      <c r="J1411">
        <v>0</v>
      </c>
      <c r="K1411">
        <v>0</v>
      </c>
      <c r="L1411">
        <v>0</v>
      </c>
      <c r="M1411" t="s">
        <v>1942</v>
      </c>
    </row>
    <row r="1412" spans="1:13">
      <c r="A1412" t="s">
        <v>1937</v>
      </c>
      <c r="B1412" t="s">
        <v>2271</v>
      </c>
      <c r="C1412" t="s">
        <v>4575</v>
      </c>
      <c r="D1412" t="s">
        <v>1940</v>
      </c>
      <c r="E1412" t="s">
        <v>4576</v>
      </c>
      <c r="F1412">
        <v>2019</v>
      </c>
      <c r="G1412">
        <v>0</v>
      </c>
      <c r="H1412">
        <v>0</v>
      </c>
      <c r="I1412">
        <v>0</v>
      </c>
      <c r="J1412">
        <v>0</v>
      </c>
      <c r="K1412">
        <v>0</v>
      </c>
      <c r="L1412">
        <v>0</v>
      </c>
      <c r="M1412" t="s">
        <v>1942</v>
      </c>
    </row>
    <row r="1413" spans="1:13">
      <c r="A1413" t="s">
        <v>1937</v>
      </c>
      <c r="B1413" t="s">
        <v>2271</v>
      </c>
      <c r="C1413" t="s">
        <v>4577</v>
      </c>
      <c r="D1413" t="s">
        <v>1940</v>
      </c>
      <c r="E1413" t="s">
        <v>4578</v>
      </c>
      <c r="F1413">
        <v>2019</v>
      </c>
      <c r="G1413">
        <v>0</v>
      </c>
      <c r="H1413">
        <v>0</v>
      </c>
      <c r="I1413">
        <v>0</v>
      </c>
      <c r="J1413">
        <v>0</v>
      </c>
      <c r="K1413">
        <v>0</v>
      </c>
      <c r="L1413">
        <v>0</v>
      </c>
      <c r="M1413" t="s">
        <v>1942</v>
      </c>
    </row>
    <row r="1414" spans="1:13">
      <c r="A1414" t="s">
        <v>1937</v>
      </c>
      <c r="B1414" t="s">
        <v>2271</v>
      </c>
      <c r="C1414" t="s">
        <v>4579</v>
      </c>
      <c r="D1414" t="s">
        <v>1940</v>
      </c>
      <c r="E1414" t="s">
        <v>2242</v>
      </c>
      <c r="F1414">
        <v>2019</v>
      </c>
      <c r="G1414">
        <v>0</v>
      </c>
      <c r="H1414">
        <v>0</v>
      </c>
      <c r="I1414">
        <v>0</v>
      </c>
      <c r="J1414">
        <v>0</v>
      </c>
      <c r="K1414">
        <v>0</v>
      </c>
      <c r="L1414">
        <v>0</v>
      </c>
      <c r="M1414" t="s">
        <v>1942</v>
      </c>
    </row>
    <row r="1415" spans="1:13">
      <c r="A1415" t="s">
        <v>1937</v>
      </c>
      <c r="B1415" t="s">
        <v>2271</v>
      </c>
      <c r="C1415" t="s">
        <v>4580</v>
      </c>
      <c r="D1415" t="s">
        <v>1940</v>
      </c>
      <c r="E1415" t="s">
        <v>4581</v>
      </c>
      <c r="F1415">
        <v>2019</v>
      </c>
      <c r="G1415">
        <v>0</v>
      </c>
      <c r="H1415">
        <v>0</v>
      </c>
      <c r="I1415">
        <v>0</v>
      </c>
      <c r="J1415">
        <v>0</v>
      </c>
      <c r="K1415">
        <v>0</v>
      </c>
      <c r="L1415">
        <v>0</v>
      </c>
      <c r="M1415" t="s">
        <v>1942</v>
      </c>
    </row>
    <row r="1416" spans="1:13">
      <c r="A1416" t="s">
        <v>1937</v>
      </c>
      <c r="B1416" t="s">
        <v>2271</v>
      </c>
      <c r="C1416" t="s">
        <v>4582</v>
      </c>
      <c r="D1416" t="s">
        <v>1940</v>
      </c>
      <c r="E1416" t="s">
        <v>4583</v>
      </c>
      <c r="F1416">
        <v>2019</v>
      </c>
      <c r="G1416">
        <v>0</v>
      </c>
      <c r="H1416">
        <v>0</v>
      </c>
      <c r="I1416">
        <v>0</v>
      </c>
      <c r="J1416">
        <v>0</v>
      </c>
      <c r="K1416">
        <v>0</v>
      </c>
      <c r="L1416">
        <v>0</v>
      </c>
      <c r="M1416" t="s">
        <v>1942</v>
      </c>
    </row>
    <row r="1417" spans="1:13">
      <c r="A1417" t="s">
        <v>1937</v>
      </c>
      <c r="B1417" t="s">
        <v>2271</v>
      </c>
      <c r="C1417" t="s">
        <v>4584</v>
      </c>
      <c r="D1417" t="s">
        <v>1940</v>
      </c>
      <c r="E1417" t="s">
        <v>4585</v>
      </c>
      <c r="F1417">
        <v>2019</v>
      </c>
      <c r="G1417">
        <v>0</v>
      </c>
      <c r="H1417">
        <v>0</v>
      </c>
      <c r="I1417">
        <v>0</v>
      </c>
      <c r="J1417">
        <v>0</v>
      </c>
      <c r="K1417">
        <v>0</v>
      </c>
      <c r="L1417">
        <v>0</v>
      </c>
      <c r="M1417" t="s">
        <v>1942</v>
      </c>
    </row>
    <row r="1418" spans="1:13">
      <c r="A1418" t="s">
        <v>1937</v>
      </c>
      <c r="B1418" t="s">
        <v>2271</v>
      </c>
      <c r="C1418" t="s">
        <v>4586</v>
      </c>
      <c r="D1418" t="s">
        <v>1940</v>
      </c>
      <c r="E1418" t="s">
        <v>4587</v>
      </c>
      <c r="F1418">
        <v>2019</v>
      </c>
      <c r="G1418">
        <v>0</v>
      </c>
      <c r="H1418">
        <v>0</v>
      </c>
      <c r="I1418">
        <v>0</v>
      </c>
      <c r="J1418">
        <v>0</v>
      </c>
      <c r="K1418">
        <v>0</v>
      </c>
      <c r="L1418">
        <v>0</v>
      </c>
      <c r="M1418" t="s">
        <v>1942</v>
      </c>
    </row>
    <row r="1419" spans="1:13">
      <c r="A1419" t="s">
        <v>1937</v>
      </c>
      <c r="B1419" t="s">
        <v>2271</v>
      </c>
      <c r="C1419" t="s">
        <v>4588</v>
      </c>
      <c r="D1419" t="s">
        <v>1940</v>
      </c>
      <c r="E1419" t="s">
        <v>4589</v>
      </c>
      <c r="F1419">
        <v>2019</v>
      </c>
      <c r="G1419">
        <v>0</v>
      </c>
      <c r="H1419">
        <v>0</v>
      </c>
      <c r="I1419">
        <v>0</v>
      </c>
      <c r="J1419">
        <v>0</v>
      </c>
      <c r="K1419">
        <v>0</v>
      </c>
      <c r="L1419">
        <v>0</v>
      </c>
      <c r="M1419" t="s">
        <v>1942</v>
      </c>
    </row>
    <row r="1420" spans="1:13">
      <c r="A1420" t="s">
        <v>1937</v>
      </c>
      <c r="B1420" t="s">
        <v>2271</v>
      </c>
      <c r="C1420" t="s">
        <v>4590</v>
      </c>
      <c r="D1420" t="s">
        <v>1940</v>
      </c>
      <c r="E1420" t="s">
        <v>4591</v>
      </c>
      <c r="F1420">
        <v>2019</v>
      </c>
      <c r="G1420">
        <v>0</v>
      </c>
      <c r="H1420">
        <v>0</v>
      </c>
      <c r="I1420">
        <v>0</v>
      </c>
      <c r="J1420">
        <v>0</v>
      </c>
      <c r="K1420">
        <v>0</v>
      </c>
      <c r="L1420">
        <v>0</v>
      </c>
      <c r="M1420" t="s">
        <v>1942</v>
      </c>
    </row>
    <row r="1421" spans="1:13">
      <c r="A1421" t="s">
        <v>1937</v>
      </c>
      <c r="B1421" t="s">
        <v>2271</v>
      </c>
      <c r="C1421" t="s">
        <v>4592</v>
      </c>
      <c r="D1421" t="s">
        <v>1940</v>
      </c>
      <c r="E1421" t="s">
        <v>4593</v>
      </c>
      <c r="F1421">
        <v>2019</v>
      </c>
      <c r="G1421">
        <v>0</v>
      </c>
      <c r="H1421">
        <v>0</v>
      </c>
      <c r="I1421">
        <v>0</v>
      </c>
      <c r="J1421">
        <v>0</v>
      </c>
      <c r="K1421">
        <v>0.31</v>
      </c>
      <c r="L1421">
        <v>0.2</v>
      </c>
      <c r="M1421" t="s">
        <v>1942</v>
      </c>
    </row>
    <row r="1422" spans="1:13">
      <c r="A1422" t="s">
        <v>1937</v>
      </c>
      <c r="B1422" t="s">
        <v>2271</v>
      </c>
      <c r="C1422" t="s">
        <v>4594</v>
      </c>
      <c r="D1422" t="s">
        <v>1940</v>
      </c>
      <c r="E1422" t="s">
        <v>5115</v>
      </c>
      <c r="F1422">
        <v>2019</v>
      </c>
      <c r="G1422">
        <v>0</v>
      </c>
      <c r="H1422">
        <v>0</v>
      </c>
      <c r="I1422">
        <v>0</v>
      </c>
      <c r="J1422">
        <v>0</v>
      </c>
      <c r="K1422">
        <v>0</v>
      </c>
      <c r="L1422">
        <v>0</v>
      </c>
      <c r="M1422" t="s">
        <v>1942</v>
      </c>
    </row>
    <row r="1423" spans="1:13">
      <c r="A1423" t="s">
        <v>1937</v>
      </c>
      <c r="B1423" t="s">
        <v>2271</v>
      </c>
      <c r="C1423" t="s">
        <v>4595</v>
      </c>
      <c r="D1423" t="s">
        <v>1940</v>
      </c>
      <c r="E1423" t="s">
        <v>4596</v>
      </c>
      <c r="F1423">
        <v>2019</v>
      </c>
      <c r="G1423">
        <v>0</v>
      </c>
      <c r="H1423">
        <v>0</v>
      </c>
      <c r="I1423">
        <v>0</v>
      </c>
      <c r="J1423">
        <v>0</v>
      </c>
      <c r="K1423">
        <v>0</v>
      </c>
      <c r="L1423">
        <v>0</v>
      </c>
      <c r="M1423" t="s">
        <v>1942</v>
      </c>
    </row>
    <row r="1424" spans="1:13">
      <c r="A1424" t="s">
        <v>1937</v>
      </c>
      <c r="B1424" t="s">
        <v>2271</v>
      </c>
      <c r="C1424" t="s">
        <v>4597</v>
      </c>
      <c r="D1424" t="s">
        <v>1940</v>
      </c>
      <c r="E1424" t="s">
        <v>4598</v>
      </c>
      <c r="F1424">
        <v>2019</v>
      </c>
      <c r="G1424">
        <v>0</v>
      </c>
      <c r="H1424">
        <v>0</v>
      </c>
      <c r="I1424">
        <v>0</v>
      </c>
      <c r="J1424">
        <v>0</v>
      </c>
      <c r="K1424">
        <v>0</v>
      </c>
      <c r="L1424">
        <v>0</v>
      </c>
      <c r="M1424" t="s">
        <v>1942</v>
      </c>
    </row>
    <row r="1425" spans="1:13">
      <c r="A1425" t="s">
        <v>1937</v>
      </c>
      <c r="B1425" t="s">
        <v>2271</v>
      </c>
      <c r="C1425" t="s">
        <v>4599</v>
      </c>
      <c r="D1425" t="s">
        <v>1940</v>
      </c>
      <c r="E1425" t="s">
        <v>4600</v>
      </c>
      <c r="F1425">
        <v>2019</v>
      </c>
      <c r="G1425">
        <v>0</v>
      </c>
      <c r="H1425">
        <v>0</v>
      </c>
      <c r="I1425">
        <v>0</v>
      </c>
      <c r="J1425">
        <v>0</v>
      </c>
      <c r="K1425">
        <v>0.23</v>
      </c>
      <c r="L1425">
        <v>0.1</v>
      </c>
      <c r="M1425" t="s">
        <v>1942</v>
      </c>
    </row>
    <row r="1426" spans="1:13">
      <c r="A1426" t="s">
        <v>1937</v>
      </c>
      <c r="B1426" t="s">
        <v>2271</v>
      </c>
      <c r="C1426" t="s">
        <v>4601</v>
      </c>
      <c r="D1426" t="s">
        <v>1940</v>
      </c>
      <c r="E1426" t="s">
        <v>4602</v>
      </c>
      <c r="F1426">
        <v>2019</v>
      </c>
      <c r="G1426">
        <v>0</v>
      </c>
      <c r="H1426">
        <v>0</v>
      </c>
      <c r="I1426">
        <v>0</v>
      </c>
      <c r="J1426">
        <v>0</v>
      </c>
      <c r="K1426">
        <v>0</v>
      </c>
      <c r="L1426">
        <v>0</v>
      </c>
      <c r="M1426" t="s">
        <v>1942</v>
      </c>
    </row>
    <row r="1427" spans="1:13">
      <c r="A1427" t="s">
        <v>1937</v>
      </c>
      <c r="B1427" t="s">
        <v>2271</v>
      </c>
      <c r="C1427" t="s">
        <v>4603</v>
      </c>
      <c r="D1427" t="s">
        <v>1940</v>
      </c>
      <c r="E1427" t="s">
        <v>5116</v>
      </c>
      <c r="F1427">
        <v>2019</v>
      </c>
      <c r="G1427">
        <v>0</v>
      </c>
      <c r="H1427">
        <v>0</v>
      </c>
      <c r="I1427">
        <v>0</v>
      </c>
      <c r="J1427">
        <v>0</v>
      </c>
      <c r="K1427">
        <v>0.08</v>
      </c>
      <c r="L1427">
        <v>0.3</v>
      </c>
      <c r="M1427" t="s">
        <v>1942</v>
      </c>
    </row>
    <row r="1428" spans="1:13">
      <c r="A1428" t="s">
        <v>1937</v>
      </c>
      <c r="B1428" t="s">
        <v>2271</v>
      </c>
      <c r="C1428" t="s">
        <v>4604</v>
      </c>
      <c r="D1428" t="s">
        <v>1940</v>
      </c>
      <c r="E1428" t="s">
        <v>5117</v>
      </c>
      <c r="F1428">
        <v>2019</v>
      </c>
      <c r="G1428">
        <v>0</v>
      </c>
      <c r="H1428">
        <v>0</v>
      </c>
      <c r="I1428">
        <v>0</v>
      </c>
      <c r="J1428">
        <v>0</v>
      </c>
      <c r="K1428">
        <v>0.08</v>
      </c>
      <c r="L1428">
        <v>0.3</v>
      </c>
      <c r="M1428" t="s">
        <v>1942</v>
      </c>
    </row>
    <row r="1429" spans="1:13">
      <c r="A1429" t="s">
        <v>1937</v>
      </c>
      <c r="B1429" t="s">
        <v>2271</v>
      </c>
      <c r="C1429" t="s">
        <v>4605</v>
      </c>
      <c r="D1429" t="s">
        <v>1940</v>
      </c>
      <c r="E1429" t="s">
        <v>4606</v>
      </c>
      <c r="F1429">
        <v>2019</v>
      </c>
      <c r="G1429">
        <v>0</v>
      </c>
      <c r="H1429">
        <v>0</v>
      </c>
      <c r="I1429">
        <v>0</v>
      </c>
      <c r="J1429">
        <v>0</v>
      </c>
      <c r="K1429">
        <v>0</v>
      </c>
      <c r="L1429">
        <v>0</v>
      </c>
      <c r="M1429" t="s">
        <v>1942</v>
      </c>
    </row>
    <row r="1430" spans="1:13">
      <c r="A1430" t="s">
        <v>1937</v>
      </c>
      <c r="B1430" t="s">
        <v>2271</v>
      </c>
      <c r="C1430" t="s">
        <v>4607</v>
      </c>
      <c r="D1430" t="s">
        <v>1940</v>
      </c>
      <c r="E1430" t="s">
        <v>4608</v>
      </c>
      <c r="F1430">
        <v>2019</v>
      </c>
      <c r="G1430">
        <v>0</v>
      </c>
      <c r="H1430">
        <v>0</v>
      </c>
      <c r="I1430">
        <v>0</v>
      </c>
      <c r="J1430">
        <v>0</v>
      </c>
      <c r="K1430">
        <v>0</v>
      </c>
      <c r="L1430">
        <v>0</v>
      </c>
      <c r="M1430" t="s">
        <v>1942</v>
      </c>
    </row>
    <row r="1431" spans="1:13">
      <c r="A1431" t="s">
        <v>1937</v>
      </c>
      <c r="B1431" t="s">
        <v>2271</v>
      </c>
      <c r="C1431" t="s">
        <v>4609</v>
      </c>
      <c r="D1431" t="s">
        <v>1940</v>
      </c>
      <c r="E1431" t="s">
        <v>4610</v>
      </c>
      <c r="F1431">
        <v>2019</v>
      </c>
      <c r="G1431">
        <v>0</v>
      </c>
      <c r="H1431">
        <v>0</v>
      </c>
      <c r="I1431">
        <v>0</v>
      </c>
      <c r="J1431">
        <v>0</v>
      </c>
      <c r="K1431">
        <v>0</v>
      </c>
      <c r="L1431">
        <v>0</v>
      </c>
      <c r="M1431" t="s">
        <v>1942</v>
      </c>
    </row>
    <row r="1432" spans="1:13">
      <c r="A1432" t="s">
        <v>1937</v>
      </c>
      <c r="B1432" t="s">
        <v>2271</v>
      </c>
      <c r="C1432" t="s">
        <v>4611</v>
      </c>
      <c r="D1432" t="s">
        <v>1940</v>
      </c>
      <c r="E1432" t="s">
        <v>4612</v>
      </c>
      <c r="F1432">
        <v>2019</v>
      </c>
      <c r="G1432">
        <v>0</v>
      </c>
      <c r="H1432">
        <v>0</v>
      </c>
      <c r="I1432">
        <v>0</v>
      </c>
      <c r="J1432">
        <v>0</v>
      </c>
      <c r="K1432">
        <v>0</v>
      </c>
      <c r="L1432">
        <v>0</v>
      </c>
      <c r="M1432" t="s">
        <v>1942</v>
      </c>
    </row>
    <row r="1433" spans="1:13">
      <c r="A1433" t="s">
        <v>1937</v>
      </c>
      <c r="B1433" t="s">
        <v>2271</v>
      </c>
      <c r="C1433" t="s">
        <v>4613</v>
      </c>
      <c r="D1433" t="s">
        <v>1940</v>
      </c>
      <c r="E1433" t="s">
        <v>4614</v>
      </c>
      <c r="F1433">
        <v>2019</v>
      </c>
      <c r="G1433">
        <v>0</v>
      </c>
      <c r="H1433">
        <v>0</v>
      </c>
      <c r="I1433">
        <v>0</v>
      </c>
      <c r="J1433">
        <v>0</v>
      </c>
      <c r="K1433">
        <v>0</v>
      </c>
      <c r="L1433">
        <v>0</v>
      </c>
      <c r="M1433" t="s">
        <v>1942</v>
      </c>
    </row>
    <row r="1434" spans="1:13">
      <c r="A1434" t="s">
        <v>1937</v>
      </c>
      <c r="B1434" t="s">
        <v>2271</v>
      </c>
      <c r="C1434" t="s">
        <v>4615</v>
      </c>
      <c r="D1434" t="s">
        <v>1940</v>
      </c>
      <c r="E1434" t="s">
        <v>4616</v>
      </c>
      <c r="F1434">
        <v>2019</v>
      </c>
      <c r="G1434">
        <v>0</v>
      </c>
      <c r="H1434">
        <v>0</v>
      </c>
      <c r="I1434">
        <v>0</v>
      </c>
      <c r="J1434">
        <v>0</v>
      </c>
      <c r="K1434">
        <v>0.08</v>
      </c>
      <c r="L1434">
        <v>0.3</v>
      </c>
      <c r="M1434" t="s">
        <v>1942</v>
      </c>
    </row>
    <row r="1435" spans="1:13">
      <c r="A1435" t="s">
        <v>1937</v>
      </c>
      <c r="B1435" t="s">
        <v>2271</v>
      </c>
      <c r="C1435" t="s">
        <v>4617</v>
      </c>
      <c r="D1435" t="s">
        <v>1940</v>
      </c>
      <c r="E1435" t="s">
        <v>2242</v>
      </c>
      <c r="F1435">
        <v>2019</v>
      </c>
      <c r="G1435">
        <v>0</v>
      </c>
      <c r="H1435">
        <v>0</v>
      </c>
      <c r="I1435">
        <v>0</v>
      </c>
      <c r="J1435">
        <v>0</v>
      </c>
      <c r="K1435">
        <v>0</v>
      </c>
      <c r="L1435">
        <v>0</v>
      </c>
      <c r="M1435" t="s">
        <v>1942</v>
      </c>
    </row>
    <row r="1436" spans="1:13">
      <c r="A1436" t="s">
        <v>1937</v>
      </c>
      <c r="B1436" t="s">
        <v>2271</v>
      </c>
      <c r="C1436" t="s">
        <v>4618</v>
      </c>
      <c r="D1436" t="s">
        <v>1940</v>
      </c>
      <c r="E1436" t="s">
        <v>4619</v>
      </c>
      <c r="F1436">
        <v>2019</v>
      </c>
      <c r="G1436">
        <v>0</v>
      </c>
      <c r="H1436">
        <v>0</v>
      </c>
      <c r="I1436">
        <v>0</v>
      </c>
      <c r="J1436">
        <v>0</v>
      </c>
      <c r="K1436">
        <v>0</v>
      </c>
      <c r="L1436">
        <v>0</v>
      </c>
      <c r="M1436" t="s">
        <v>1942</v>
      </c>
    </row>
    <row r="1437" spans="1:13">
      <c r="A1437" t="s">
        <v>1937</v>
      </c>
      <c r="B1437" t="s">
        <v>2271</v>
      </c>
      <c r="C1437" t="s">
        <v>4620</v>
      </c>
      <c r="D1437" t="s">
        <v>1940</v>
      </c>
      <c r="E1437" t="s">
        <v>4621</v>
      </c>
      <c r="F1437">
        <v>2019</v>
      </c>
      <c r="G1437">
        <v>0</v>
      </c>
      <c r="H1437">
        <v>0</v>
      </c>
      <c r="I1437">
        <v>0</v>
      </c>
      <c r="J1437">
        <v>0</v>
      </c>
      <c r="K1437">
        <v>0</v>
      </c>
      <c r="L1437">
        <v>0</v>
      </c>
      <c r="M1437" t="s">
        <v>1942</v>
      </c>
    </row>
    <row r="1438" spans="1:13">
      <c r="A1438" t="s">
        <v>1937</v>
      </c>
      <c r="B1438" t="s">
        <v>2271</v>
      </c>
      <c r="C1438" t="s">
        <v>4622</v>
      </c>
      <c r="D1438" t="s">
        <v>1940</v>
      </c>
      <c r="E1438" t="s">
        <v>2242</v>
      </c>
      <c r="F1438">
        <v>2019</v>
      </c>
      <c r="G1438">
        <v>0</v>
      </c>
      <c r="H1438">
        <v>0</v>
      </c>
      <c r="I1438">
        <v>0</v>
      </c>
      <c r="J1438">
        <v>0</v>
      </c>
      <c r="K1438">
        <v>0</v>
      </c>
      <c r="L1438">
        <v>0</v>
      </c>
      <c r="M1438" t="s">
        <v>1942</v>
      </c>
    </row>
    <row r="1439" spans="1:13">
      <c r="A1439" t="s">
        <v>1937</v>
      </c>
      <c r="B1439" t="s">
        <v>2271</v>
      </c>
      <c r="C1439" t="s">
        <v>4623</v>
      </c>
      <c r="D1439" t="s">
        <v>1940</v>
      </c>
      <c r="E1439" t="s">
        <v>2242</v>
      </c>
      <c r="F1439">
        <v>2019</v>
      </c>
      <c r="G1439">
        <v>0</v>
      </c>
      <c r="H1439">
        <v>0</v>
      </c>
      <c r="I1439">
        <v>0</v>
      </c>
      <c r="J1439">
        <v>0</v>
      </c>
      <c r="K1439">
        <v>0</v>
      </c>
      <c r="L1439">
        <v>0</v>
      </c>
      <c r="M1439" t="s">
        <v>1942</v>
      </c>
    </row>
    <row r="1440" spans="1:13">
      <c r="A1440" t="s">
        <v>1937</v>
      </c>
      <c r="B1440" t="s">
        <v>2271</v>
      </c>
      <c r="C1440" t="s">
        <v>4624</v>
      </c>
      <c r="D1440" t="s">
        <v>1940</v>
      </c>
      <c r="E1440" t="s">
        <v>4625</v>
      </c>
      <c r="F1440">
        <v>2019</v>
      </c>
      <c r="G1440">
        <v>0</v>
      </c>
      <c r="H1440">
        <v>0</v>
      </c>
      <c r="I1440">
        <v>0</v>
      </c>
      <c r="J1440">
        <v>0</v>
      </c>
      <c r="K1440">
        <v>0</v>
      </c>
      <c r="L1440">
        <v>0</v>
      </c>
      <c r="M1440" t="s">
        <v>1942</v>
      </c>
    </row>
    <row r="1441" spans="1:13">
      <c r="A1441" t="s">
        <v>1937</v>
      </c>
      <c r="B1441" t="s">
        <v>2271</v>
      </c>
      <c r="C1441" t="s">
        <v>4626</v>
      </c>
      <c r="D1441" t="s">
        <v>1940</v>
      </c>
      <c r="E1441" t="s">
        <v>4627</v>
      </c>
      <c r="F1441">
        <v>2019</v>
      </c>
      <c r="G1441">
        <v>0</v>
      </c>
      <c r="H1441">
        <v>0</v>
      </c>
      <c r="I1441">
        <v>0</v>
      </c>
      <c r="J1441">
        <v>0</v>
      </c>
      <c r="K1441">
        <v>0.18</v>
      </c>
      <c r="L1441">
        <v>0.3</v>
      </c>
      <c r="M1441" t="s">
        <v>1942</v>
      </c>
    </row>
    <row r="1442" spans="1:13">
      <c r="A1442" t="s">
        <v>1937</v>
      </c>
      <c r="B1442" t="s">
        <v>2271</v>
      </c>
      <c r="C1442" t="s">
        <v>4628</v>
      </c>
      <c r="D1442" t="s">
        <v>1940</v>
      </c>
      <c r="E1442" t="s">
        <v>4629</v>
      </c>
      <c r="F1442">
        <v>2019</v>
      </c>
      <c r="G1442">
        <v>0</v>
      </c>
      <c r="H1442">
        <v>0</v>
      </c>
      <c r="I1442">
        <v>0</v>
      </c>
      <c r="J1442">
        <v>0</v>
      </c>
      <c r="K1442">
        <v>0</v>
      </c>
      <c r="L1442">
        <v>0</v>
      </c>
      <c r="M1442" t="s">
        <v>1942</v>
      </c>
    </row>
    <row r="1443" spans="1:13">
      <c r="A1443" t="s">
        <v>1937</v>
      </c>
      <c r="B1443" t="s">
        <v>2271</v>
      </c>
      <c r="C1443" t="s">
        <v>4630</v>
      </c>
      <c r="D1443" t="s">
        <v>1940</v>
      </c>
      <c r="E1443" t="s">
        <v>4631</v>
      </c>
      <c r="F1443">
        <v>2019</v>
      </c>
      <c r="G1443">
        <v>0</v>
      </c>
      <c r="H1443">
        <v>0</v>
      </c>
      <c r="I1443">
        <v>0</v>
      </c>
      <c r="J1443">
        <v>0</v>
      </c>
      <c r="K1443">
        <v>0.1</v>
      </c>
      <c r="L1443">
        <v>0.5</v>
      </c>
      <c r="M1443" t="s">
        <v>1942</v>
      </c>
    </row>
    <row r="1444" spans="1:13">
      <c r="A1444" t="s">
        <v>1937</v>
      </c>
      <c r="B1444" t="s">
        <v>2271</v>
      </c>
      <c r="C1444" t="s">
        <v>4632</v>
      </c>
      <c r="D1444" t="s">
        <v>1940</v>
      </c>
      <c r="E1444" t="s">
        <v>4633</v>
      </c>
      <c r="F1444">
        <v>2019</v>
      </c>
      <c r="G1444">
        <v>0</v>
      </c>
      <c r="H1444">
        <v>0</v>
      </c>
      <c r="I1444">
        <v>0</v>
      </c>
      <c r="J1444">
        <v>0</v>
      </c>
      <c r="K1444">
        <v>0</v>
      </c>
      <c r="L1444">
        <v>0</v>
      </c>
      <c r="M1444" t="s">
        <v>1942</v>
      </c>
    </row>
    <row r="1445" spans="1:13">
      <c r="A1445" t="s">
        <v>1937</v>
      </c>
      <c r="B1445" t="s">
        <v>2271</v>
      </c>
      <c r="C1445" t="s">
        <v>4634</v>
      </c>
      <c r="D1445" t="s">
        <v>1940</v>
      </c>
      <c r="E1445" t="s">
        <v>4635</v>
      </c>
      <c r="F1445">
        <v>2019</v>
      </c>
      <c r="G1445">
        <v>0</v>
      </c>
      <c r="H1445">
        <v>0</v>
      </c>
      <c r="I1445">
        <v>0</v>
      </c>
      <c r="J1445">
        <v>0</v>
      </c>
      <c r="K1445">
        <v>0</v>
      </c>
      <c r="L1445">
        <v>0</v>
      </c>
      <c r="M1445" t="s">
        <v>1942</v>
      </c>
    </row>
    <row r="1446" spans="1:13">
      <c r="A1446" t="s">
        <v>1937</v>
      </c>
      <c r="B1446" t="s">
        <v>2271</v>
      </c>
      <c r="C1446" t="s">
        <v>4636</v>
      </c>
      <c r="D1446" t="s">
        <v>1940</v>
      </c>
      <c r="E1446" t="s">
        <v>4637</v>
      </c>
      <c r="F1446">
        <v>2019</v>
      </c>
      <c r="G1446">
        <v>0</v>
      </c>
      <c r="H1446">
        <v>0</v>
      </c>
      <c r="I1446">
        <v>0</v>
      </c>
      <c r="J1446">
        <v>0</v>
      </c>
      <c r="K1446">
        <v>0</v>
      </c>
      <c r="L1446">
        <v>0</v>
      </c>
      <c r="M1446" t="s">
        <v>1942</v>
      </c>
    </row>
    <row r="1447" spans="1:13">
      <c r="A1447" t="s">
        <v>1937</v>
      </c>
      <c r="B1447" t="s">
        <v>2271</v>
      </c>
      <c r="C1447" t="s">
        <v>4638</v>
      </c>
      <c r="D1447" t="s">
        <v>1940</v>
      </c>
      <c r="E1447" t="s">
        <v>4639</v>
      </c>
      <c r="F1447">
        <v>2019</v>
      </c>
      <c r="G1447">
        <v>0</v>
      </c>
      <c r="H1447">
        <v>0</v>
      </c>
      <c r="I1447">
        <v>0</v>
      </c>
      <c r="J1447">
        <v>0</v>
      </c>
      <c r="K1447">
        <v>0</v>
      </c>
      <c r="L1447">
        <v>0</v>
      </c>
      <c r="M1447" t="s">
        <v>1942</v>
      </c>
    </row>
    <row r="1448" spans="1:13">
      <c r="A1448" t="s">
        <v>1937</v>
      </c>
      <c r="B1448" t="s">
        <v>2271</v>
      </c>
      <c r="C1448" t="s">
        <v>4640</v>
      </c>
      <c r="D1448" t="s">
        <v>1940</v>
      </c>
      <c r="E1448" t="s">
        <v>4641</v>
      </c>
      <c r="F1448">
        <v>2019</v>
      </c>
      <c r="G1448">
        <v>0</v>
      </c>
      <c r="H1448">
        <v>0</v>
      </c>
      <c r="I1448">
        <v>0</v>
      </c>
      <c r="J1448">
        <v>0</v>
      </c>
      <c r="K1448">
        <v>0.12</v>
      </c>
      <c r="L1448">
        <v>0.4</v>
      </c>
      <c r="M1448" t="s">
        <v>1942</v>
      </c>
    </row>
    <row r="1449" spans="1:13">
      <c r="A1449" t="s">
        <v>1937</v>
      </c>
      <c r="B1449" t="s">
        <v>2271</v>
      </c>
      <c r="C1449" t="s">
        <v>4642</v>
      </c>
      <c r="D1449" t="s">
        <v>1940</v>
      </c>
      <c r="E1449" t="s">
        <v>4643</v>
      </c>
      <c r="F1449">
        <v>2019</v>
      </c>
      <c r="G1449">
        <v>0</v>
      </c>
      <c r="H1449">
        <v>0</v>
      </c>
      <c r="I1449">
        <v>0</v>
      </c>
      <c r="J1449">
        <v>0</v>
      </c>
      <c r="K1449">
        <v>0</v>
      </c>
      <c r="L1449">
        <v>0</v>
      </c>
      <c r="M1449" t="s">
        <v>1942</v>
      </c>
    </row>
    <row r="1450" spans="1:13">
      <c r="A1450" t="s">
        <v>1937</v>
      </c>
      <c r="B1450" t="s">
        <v>2271</v>
      </c>
      <c r="C1450" t="s">
        <v>4644</v>
      </c>
      <c r="D1450" t="s">
        <v>1940</v>
      </c>
      <c r="E1450" t="s">
        <v>4645</v>
      </c>
      <c r="F1450">
        <v>2019</v>
      </c>
      <c r="G1450">
        <v>0</v>
      </c>
      <c r="H1450">
        <v>0</v>
      </c>
      <c r="I1450">
        <v>0</v>
      </c>
      <c r="J1450">
        <v>0</v>
      </c>
      <c r="K1450">
        <v>0</v>
      </c>
      <c r="L1450">
        <v>0</v>
      </c>
      <c r="M1450" t="s">
        <v>1942</v>
      </c>
    </row>
    <row r="1451" spans="1:13">
      <c r="A1451" t="s">
        <v>1937</v>
      </c>
      <c r="B1451" t="s">
        <v>2271</v>
      </c>
      <c r="C1451" t="s">
        <v>4646</v>
      </c>
      <c r="D1451" t="s">
        <v>1940</v>
      </c>
      <c r="E1451" t="s">
        <v>4647</v>
      </c>
      <c r="F1451">
        <v>2019</v>
      </c>
      <c r="G1451">
        <v>0</v>
      </c>
      <c r="H1451">
        <v>0</v>
      </c>
      <c r="I1451">
        <v>0</v>
      </c>
      <c r="J1451">
        <v>0</v>
      </c>
      <c r="K1451">
        <v>0</v>
      </c>
      <c r="L1451">
        <v>0</v>
      </c>
      <c r="M1451" t="s">
        <v>1942</v>
      </c>
    </row>
    <row r="1452" spans="1:13">
      <c r="A1452" t="s">
        <v>1937</v>
      </c>
      <c r="B1452" t="s">
        <v>2271</v>
      </c>
      <c r="C1452" t="s">
        <v>4648</v>
      </c>
      <c r="D1452" t="s">
        <v>1940</v>
      </c>
      <c r="E1452" t="s">
        <v>4649</v>
      </c>
      <c r="F1452">
        <v>2019</v>
      </c>
      <c r="G1452">
        <v>0</v>
      </c>
      <c r="H1452">
        <v>0</v>
      </c>
      <c r="I1452">
        <v>0</v>
      </c>
      <c r="J1452">
        <v>0</v>
      </c>
      <c r="K1452">
        <v>0</v>
      </c>
      <c r="L1452">
        <v>0</v>
      </c>
      <c r="M1452" t="s">
        <v>1942</v>
      </c>
    </row>
    <row r="1453" spans="1:13">
      <c r="A1453" t="s">
        <v>1937</v>
      </c>
      <c r="B1453" t="s">
        <v>2271</v>
      </c>
      <c r="C1453" t="s">
        <v>4650</v>
      </c>
      <c r="D1453" t="s">
        <v>1940</v>
      </c>
      <c r="E1453" t="s">
        <v>4651</v>
      </c>
      <c r="F1453">
        <v>2019</v>
      </c>
      <c r="G1453">
        <v>0</v>
      </c>
      <c r="H1453">
        <v>0</v>
      </c>
      <c r="I1453">
        <v>0</v>
      </c>
      <c r="J1453">
        <v>0</v>
      </c>
      <c r="K1453">
        <v>0</v>
      </c>
      <c r="L1453">
        <v>0</v>
      </c>
      <c r="M1453" t="s">
        <v>1942</v>
      </c>
    </row>
    <row r="1454" spans="1:13">
      <c r="A1454" t="s">
        <v>1937</v>
      </c>
      <c r="B1454" t="s">
        <v>2271</v>
      </c>
      <c r="C1454" t="s">
        <v>4652</v>
      </c>
      <c r="D1454" t="s">
        <v>1940</v>
      </c>
      <c r="E1454" t="s">
        <v>4653</v>
      </c>
      <c r="F1454">
        <v>2019</v>
      </c>
      <c r="G1454">
        <v>0</v>
      </c>
      <c r="H1454">
        <v>0</v>
      </c>
      <c r="I1454">
        <v>0</v>
      </c>
      <c r="J1454">
        <v>0</v>
      </c>
      <c r="K1454">
        <v>0</v>
      </c>
      <c r="L1454">
        <v>0</v>
      </c>
      <c r="M1454" t="s">
        <v>1942</v>
      </c>
    </row>
    <row r="1455" spans="1:13">
      <c r="A1455" t="s">
        <v>1937</v>
      </c>
      <c r="B1455" t="s">
        <v>2271</v>
      </c>
      <c r="C1455" t="s">
        <v>4654</v>
      </c>
      <c r="D1455" t="s">
        <v>1940</v>
      </c>
      <c r="E1455" t="s">
        <v>4655</v>
      </c>
      <c r="F1455">
        <v>2019</v>
      </c>
      <c r="G1455">
        <v>0</v>
      </c>
      <c r="H1455">
        <v>0</v>
      </c>
      <c r="I1455">
        <v>0</v>
      </c>
      <c r="J1455">
        <v>0</v>
      </c>
      <c r="K1455">
        <v>0.34</v>
      </c>
      <c r="L1455">
        <v>0.4</v>
      </c>
      <c r="M1455" t="s">
        <v>1942</v>
      </c>
    </row>
    <row r="1456" spans="1:13">
      <c r="A1456" t="s">
        <v>1937</v>
      </c>
      <c r="B1456" t="s">
        <v>2271</v>
      </c>
      <c r="C1456" t="s">
        <v>4656</v>
      </c>
      <c r="D1456" t="s">
        <v>1940</v>
      </c>
      <c r="E1456" t="s">
        <v>4657</v>
      </c>
      <c r="F1456">
        <v>2019</v>
      </c>
      <c r="G1456">
        <v>0</v>
      </c>
      <c r="H1456">
        <v>0</v>
      </c>
      <c r="I1456">
        <v>0</v>
      </c>
      <c r="J1456">
        <v>0</v>
      </c>
      <c r="K1456">
        <v>0</v>
      </c>
      <c r="L1456">
        <v>0</v>
      </c>
      <c r="M1456" t="s">
        <v>1942</v>
      </c>
    </row>
    <row r="1457" spans="1:13">
      <c r="A1457" t="s">
        <v>1937</v>
      </c>
      <c r="B1457" t="s">
        <v>2271</v>
      </c>
      <c r="C1457" t="s">
        <v>4658</v>
      </c>
      <c r="D1457" t="s">
        <v>1940</v>
      </c>
      <c r="E1457" t="s">
        <v>4659</v>
      </c>
      <c r="F1457">
        <v>2019</v>
      </c>
      <c r="G1457">
        <v>0</v>
      </c>
      <c r="H1457">
        <v>0</v>
      </c>
      <c r="I1457">
        <v>0</v>
      </c>
      <c r="J1457">
        <v>0</v>
      </c>
      <c r="K1457">
        <v>0.21</v>
      </c>
      <c r="L1457">
        <v>0.2</v>
      </c>
      <c r="M1457" t="s">
        <v>1942</v>
      </c>
    </row>
    <row r="1458" spans="1:13">
      <c r="A1458" t="s">
        <v>1937</v>
      </c>
      <c r="B1458" t="s">
        <v>2271</v>
      </c>
      <c r="C1458" t="s">
        <v>4660</v>
      </c>
      <c r="D1458" t="s">
        <v>1940</v>
      </c>
      <c r="E1458" t="s">
        <v>4661</v>
      </c>
      <c r="F1458">
        <v>2019</v>
      </c>
      <c r="G1458">
        <v>0</v>
      </c>
      <c r="H1458">
        <v>0</v>
      </c>
      <c r="I1458">
        <v>0</v>
      </c>
      <c r="J1458">
        <v>0</v>
      </c>
      <c r="K1458">
        <v>0.21</v>
      </c>
      <c r="L1458">
        <v>0.2</v>
      </c>
      <c r="M1458" t="s">
        <v>1942</v>
      </c>
    </row>
    <row r="1459" spans="1:13">
      <c r="A1459" t="s">
        <v>1937</v>
      </c>
      <c r="B1459" t="s">
        <v>1938</v>
      </c>
      <c r="C1459" t="s">
        <v>4662</v>
      </c>
      <c r="D1459" t="s">
        <v>1940</v>
      </c>
      <c r="E1459" t="s">
        <v>4663</v>
      </c>
      <c r="F1459">
        <v>2019</v>
      </c>
      <c r="G1459">
        <v>0</v>
      </c>
      <c r="H1459">
        <v>0</v>
      </c>
      <c r="I1459">
        <v>0</v>
      </c>
      <c r="J1459">
        <v>0</v>
      </c>
      <c r="K1459">
        <v>0.62</v>
      </c>
      <c r="L1459">
        <v>1</v>
      </c>
      <c r="M1459" t="s">
        <v>1942</v>
      </c>
    </row>
    <row r="1460" spans="1:13">
      <c r="A1460" t="s">
        <v>1937</v>
      </c>
      <c r="B1460" t="s">
        <v>2724</v>
      </c>
      <c r="C1460" t="s">
        <v>4664</v>
      </c>
      <c r="D1460" t="s">
        <v>1940</v>
      </c>
      <c r="E1460" t="s">
        <v>4665</v>
      </c>
      <c r="F1460">
        <v>2019</v>
      </c>
      <c r="G1460">
        <v>0</v>
      </c>
      <c r="H1460">
        <v>0</v>
      </c>
      <c r="I1460">
        <v>0</v>
      </c>
      <c r="J1460">
        <v>0</v>
      </c>
      <c r="K1460">
        <v>1.1000000000000001</v>
      </c>
      <c r="L1460">
        <v>1.4</v>
      </c>
      <c r="M1460" t="s">
        <v>1942</v>
      </c>
    </row>
    <row r="1461" spans="1:13">
      <c r="A1461" t="s">
        <v>1937</v>
      </c>
      <c r="B1461" t="s">
        <v>2770</v>
      </c>
      <c r="C1461" t="s">
        <v>4666</v>
      </c>
      <c r="D1461" t="s">
        <v>1940</v>
      </c>
      <c r="E1461" t="s">
        <v>4667</v>
      </c>
      <c r="F1461">
        <v>2019</v>
      </c>
      <c r="G1461">
        <v>0</v>
      </c>
      <c r="H1461">
        <v>0</v>
      </c>
      <c r="I1461">
        <v>0</v>
      </c>
      <c r="J1461">
        <v>0</v>
      </c>
      <c r="K1461">
        <v>0.47</v>
      </c>
      <c r="L1461">
        <v>1.1000000000000001</v>
      </c>
      <c r="M1461" t="s">
        <v>1942</v>
      </c>
    </row>
    <row r="1462" spans="1:13">
      <c r="A1462" t="s">
        <v>1937</v>
      </c>
      <c r="B1462" t="s">
        <v>2500</v>
      </c>
      <c r="C1462" t="s">
        <v>4668</v>
      </c>
      <c r="D1462" t="s">
        <v>1940</v>
      </c>
      <c r="E1462" t="s">
        <v>4669</v>
      </c>
      <c r="F1462">
        <v>2019</v>
      </c>
      <c r="G1462">
        <v>0</v>
      </c>
      <c r="H1462">
        <v>0</v>
      </c>
      <c r="I1462">
        <v>0</v>
      </c>
      <c r="J1462">
        <v>0</v>
      </c>
      <c r="K1462">
        <v>0.34</v>
      </c>
      <c r="L1462">
        <v>0.6</v>
      </c>
      <c r="M1462" t="s">
        <v>1942</v>
      </c>
    </row>
    <row r="1463" spans="1:13">
      <c r="A1463" t="s">
        <v>1937</v>
      </c>
      <c r="B1463" t="s">
        <v>2821</v>
      </c>
      <c r="C1463" t="s">
        <v>4670</v>
      </c>
      <c r="D1463" t="s">
        <v>1940</v>
      </c>
      <c r="E1463" t="s">
        <v>4671</v>
      </c>
      <c r="F1463">
        <v>2019</v>
      </c>
      <c r="G1463">
        <v>0</v>
      </c>
      <c r="H1463">
        <v>0</v>
      </c>
      <c r="I1463">
        <v>0</v>
      </c>
      <c r="J1463">
        <v>0</v>
      </c>
      <c r="K1463">
        <v>0.35</v>
      </c>
      <c r="L1463">
        <v>1</v>
      </c>
      <c r="M1463" t="s">
        <v>1942</v>
      </c>
    </row>
    <row r="1464" spans="1:13">
      <c r="A1464" t="s">
        <v>1937</v>
      </c>
      <c r="B1464" t="s">
        <v>1938</v>
      </c>
      <c r="C1464" t="s">
        <v>4672</v>
      </c>
      <c r="D1464" t="s">
        <v>1940</v>
      </c>
      <c r="E1464" t="s">
        <v>4673</v>
      </c>
      <c r="F1464">
        <v>2019</v>
      </c>
      <c r="G1464">
        <v>0</v>
      </c>
      <c r="H1464">
        <v>0</v>
      </c>
      <c r="I1464">
        <v>0</v>
      </c>
      <c r="J1464">
        <v>0</v>
      </c>
      <c r="K1464">
        <v>0.44</v>
      </c>
      <c r="L1464">
        <v>1</v>
      </c>
      <c r="M1464" t="s">
        <v>1942</v>
      </c>
    </row>
    <row r="1465" spans="1:13">
      <c r="A1465" t="s">
        <v>1937</v>
      </c>
      <c r="B1465" t="s">
        <v>2271</v>
      </c>
      <c r="C1465" t="s">
        <v>4674</v>
      </c>
      <c r="D1465" t="s">
        <v>1940</v>
      </c>
      <c r="E1465" t="s">
        <v>4675</v>
      </c>
      <c r="F1465">
        <v>2019</v>
      </c>
      <c r="G1465">
        <v>0</v>
      </c>
      <c r="H1465">
        <v>0</v>
      </c>
      <c r="I1465">
        <v>0</v>
      </c>
      <c r="J1465">
        <v>0</v>
      </c>
      <c r="K1465">
        <v>0.18</v>
      </c>
      <c r="L1465">
        <v>0.5</v>
      </c>
      <c r="M1465" t="s">
        <v>1942</v>
      </c>
    </row>
    <row r="1466" spans="1:13">
      <c r="A1466" t="s">
        <v>1937</v>
      </c>
      <c r="B1466" t="s">
        <v>2271</v>
      </c>
      <c r="C1466" t="s">
        <v>4676</v>
      </c>
      <c r="D1466" t="s">
        <v>1940</v>
      </c>
      <c r="E1466" t="s">
        <v>4677</v>
      </c>
      <c r="F1466">
        <v>2019</v>
      </c>
      <c r="G1466">
        <v>0</v>
      </c>
      <c r="H1466">
        <v>0</v>
      </c>
      <c r="I1466">
        <v>0</v>
      </c>
      <c r="J1466">
        <v>0</v>
      </c>
      <c r="K1466">
        <v>0</v>
      </c>
      <c r="L1466">
        <v>0</v>
      </c>
      <c r="M1466" t="s">
        <v>1942</v>
      </c>
    </row>
    <row r="1467" spans="1:13">
      <c r="A1467" t="s">
        <v>1937</v>
      </c>
      <c r="B1467" t="s">
        <v>2271</v>
      </c>
      <c r="C1467" t="s">
        <v>4678</v>
      </c>
      <c r="D1467" t="s">
        <v>1940</v>
      </c>
      <c r="E1467" t="s">
        <v>4679</v>
      </c>
      <c r="F1467">
        <v>2019</v>
      </c>
      <c r="G1467">
        <v>0</v>
      </c>
      <c r="H1467">
        <v>0</v>
      </c>
      <c r="I1467">
        <v>0</v>
      </c>
      <c r="J1467">
        <v>0</v>
      </c>
      <c r="K1467">
        <v>0</v>
      </c>
      <c r="L1467">
        <v>0</v>
      </c>
      <c r="M1467" t="s">
        <v>1942</v>
      </c>
    </row>
  </sheetData>
  <sheetProtection algorithmName="SHA-512" hashValue="4NPM5Gv000lxQ8Jq8zjIhx/MTidZ+GxOk/P5eGyw4I7l6mYADRIZ/U6NRL6HA6dKGy1czHiygQ1MrPZ0rZQc8A==" saltValue="xFF6XKsHtYerkfPxAGHWCQ=="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E70B5-5AEF-FA49-988F-17A0E03509B1}">
  <sheetPr codeName="Feuil7"/>
  <dimension ref="A1:F29"/>
  <sheetViews>
    <sheetView workbookViewId="0">
      <selection activeCell="A28" sqref="A28"/>
    </sheetView>
  </sheetViews>
  <sheetFormatPr baseColWidth="10" defaultRowHeight="16"/>
  <cols>
    <col min="1" max="1" width="187.1640625" bestFit="1" customWidth="1"/>
    <col min="3" max="3" width="35.83203125" customWidth="1"/>
    <col min="4" max="4" width="18.6640625" customWidth="1"/>
  </cols>
  <sheetData>
    <row r="1" spans="1:4">
      <c r="A1" t="s">
        <v>4848</v>
      </c>
    </row>
    <row r="2" spans="1:4">
      <c r="A2" t="s">
        <v>4847</v>
      </c>
      <c r="D2" t="s">
        <v>4910</v>
      </c>
    </row>
    <row r="3" spans="1:4" ht="16.5">
      <c r="A3" s="2" t="s">
        <v>5180</v>
      </c>
      <c r="B3" s="2">
        <v>7.4999999999999997E-2</v>
      </c>
      <c r="C3" s="2" t="s">
        <v>5119</v>
      </c>
      <c r="D3">
        <v>2023</v>
      </c>
    </row>
    <row r="4" spans="1:4" ht="16.5">
      <c r="A4" s="2" t="s">
        <v>4830</v>
      </c>
      <c r="B4" s="2">
        <v>9.6000000000000002E-2</v>
      </c>
      <c r="C4" s="2" t="s">
        <v>5119</v>
      </c>
      <c r="D4">
        <v>2023</v>
      </c>
    </row>
    <row r="5" spans="1:4" ht="16.5">
      <c r="A5" s="2" t="s">
        <v>4831</v>
      </c>
      <c r="B5" s="2">
        <v>0.19600000000000001</v>
      </c>
      <c r="C5" s="2" t="s">
        <v>5119</v>
      </c>
      <c r="D5">
        <v>2023</v>
      </c>
    </row>
    <row r="6" spans="1:4" ht="16.5">
      <c r="A6" s="2" t="s">
        <v>5149</v>
      </c>
      <c r="B6" s="2">
        <v>0.31900000000000001</v>
      </c>
      <c r="C6" s="2" t="s">
        <v>5119</v>
      </c>
      <c r="D6">
        <v>2023</v>
      </c>
    </row>
    <row r="7" spans="1:4" ht="16.5">
      <c r="A7" s="2" t="s">
        <v>5150</v>
      </c>
      <c r="B7" s="2">
        <v>0.59</v>
      </c>
      <c r="C7" s="2" t="s">
        <v>5119</v>
      </c>
    </row>
    <row r="8" spans="1:4" ht="16.5">
      <c r="A8" s="2" t="s">
        <v>5151</v>
      </c>
      <c r="B8" s="2">
        <v>0.91400000000000003</v>
      </c>
      <c r="C8" s="2" t="s">
        <v>5119</v>
      </c>
      <c r="D8">
        <v>2023</v>
      </c>
    </row>
    <row r="9" spans="1:4" ht="16.5">
      <c r="A9" s="2" t="s">
        <v>4832</v>
      </c>
      <c r="B9" s="2">
        <v>0.14699999999999999</v>
      </c>
      <c r="C9" s="2" t="s">
        <v>5119</v>
      </c>
      <c r="D9">
        <v>2023</v>
      </c>
    </row>
    <row r="10" spans="1:4" ht="16.5">
      <c r="A10" s="2" t="s">
        <v>4833</v>
      </c>
      <c r="B10" s="2">
        <v>0.245</v>
      </c>
      <c r="C10" s="2" t="s">
        <v>5119</v>
      </c>
      <c r="D10">
        <v>2023</v>
      </c>
    </row>
    <row r="11" spans="1:4" ht="16.5">
      <c r="A11" s="2" t="s">
        <v>4834</v>
      </c>
      <c r="B11" s="2">
        <v>0.84399999999999997</v>
      </c>
      <c r="C11" s="2" t="s">
        <v>5119</v>
      </c>
      <c r="D11">
        <v>2023</v>
      </c>
    </row>
    <row r="12" spans="1:4" ht="16.5">
      <c r="A12" s="2" t="s">
        <v>4835</v>
      </c>
      <c r="B12" s="2">
        <v>0.312</v>
      </c>
      <c r="C12" s="2" t="s">
        <v>5119</v>
      </c>
      <c r="D12">
        <v>2023</v>
      </c>
    </row>
    <row r="13" spans="1:4" ht="16.5">
      <c r="A13" s="2" t="s">
        <v>4836</v>
      </c>
      <c r="B13" s="2">
        <v>0.35699999999999998</v>
      </c>
      <c r="C13" s="2" t="s">
        <v>5119</v>
      </c>
      <c r="D13">
        <v>2023</v>
      </c>
    </row>
    <row r="14" spans="1:4" ht="16.5">
      <c r="A14" s="2" t="s">
        <v>4837</v>
      </c>
      <c r="B14" s="2">
        <v>0.20499999999999999</v>
      </c>
      <c r="C14" s="2" t="s">
        <v>5119</v>
      </c>
      <c r="D14">
        <v>2023</v>
      </c>
    </row>
    <row r="15" spans="1:4" ht="16.5">
      <c r="A15" s="2" t="s">
        <v>4838</v>
      </c>
      <c r="B15" s="2">
        <v>0.27100000000000002</v>
      </c>
      <c r="C15" s="2" t="s">
        <v>5119</v>
      </c>
      <c r="D15">
        <v>2023</v>
      </c>
    </row>
    <row r="16" spans="1:4" ht="16.5">
      <c r="A16" s="2" t="s">
        <v>4839</v>
      </c>
      <c r="B16" s="2">
        <v>0.23100000000000001</v>
      </c>
      <c r="C16" s="2" t="s">
        <v>5119</v>
      </c>
      <c r="D16">
        <v>2023</v>
      </c>
    </row>
    <row r="17" spans="1:6" ht="16.5">
      <c r="A17" s="2" t="s">
        <v>5243</v>
      </c>
      <c r="B17" s="2">
        <v>1.9059999999999999</v>
      </c>
      <c r="C17" s="2" t="s">
        <v>5119</v>
      </c>
      <c r="D17">
        <v>2024</v>
      </c>
    </row>
    <row r="18" spans="1:6" ht="16.5">
      <c r="A18" s="2" t="s">
        <v>4840</v>
      </c>
      <c r="B18" s="2">
        <v>0.60299999999999998</v>
      </c>
      <c r="C18" s="2" t="s">
        <v>5119</v>
      </c>
      <c r="D18">
        <v>2023</v>
      </c>
    </row>
    <row r="19" spans="1:6" ht="16.5">
      <c r="A19" s="2" t="s">
        <v>4841</v>
      </c>
      <c r="B19" s="2">
        <v>0.19400000000000001</v>
      </c>
      <c r="C19" s="2" t="s">
        <v>5119</v>
      </c>
      <c r="D19">
        <v>2023</v>
      </c>
    </row>
    <row r="20" spans="1:6" ht="16.5">
      <c r="A20" s="2" t="s">
        <v>5179</v>
      </c>
      <c r="B20" s="2">
        <v>0.99</v>
      </c>
      <c r="C20" s="2" t="s">
        <v>5119</v>
      </c>
      <c r="D20">
        <v>2023</v>
      </c>
    </row>
    <row r="21" spans="1:6" ht="16.5">
      <c r="A21" s="2" t="s">
        <v>4842</v>
      </c>
      <c r="B21" s="2">
        <v>0.317</v>
      </c>
      <c r="C21" s="2" t="s">
        <v>5119</v>
      </c>
      <c r="D21">
        <v>2023</v>
      </c>
    </row>
    <row r="22" spans="1:6" ht="16.5">
      <c r="A22" s="2" t="s">
        <v>4843</v>
      </c>
      <c r="B22" s="2">
        <v>0.27300000000000002</v>
      </c>
      <c r="C22" s="2" t="s">
        <v>5119</v>
      </c>
      <c r="D22">
        <v>2023</v>
      </c>
    </row>
    <row r="23" spans="1:6" ht="16.5">
      <c r="A23" s="2" t="s">
        <v>5153</v>
      </c>
      <c r="B23" s="2">
        <v>0.216</v>
      </c>
      <c r="C23" s="2" t="s">
        <v>5119</v>
      </c>
      <c r="D23">
        <v>2023</v>
      </c>
    </row>
    <row r="24" spans="1:6" ht="16.5">
      <c r="A24" s="2" t="s">
        <v>4844</v>
      </c>
      <c r="B24" s="2">
        <v>0.23899999999999999</v>
      </c>
      <c r="C24" s="2" t="s">
        <v>5119</v>
      </c>
      <c r="D24">
        <v>2023</v>
      </c>
    </row>
    <row r="25" spans="1:6" ht="16.5">
      <c r="A25" s="2" t="s">
        <v>5152</v>
      </c>
      <c r="B25" s="2">
        <v>0.104</v>
      </c>
      <c r="C25" s="2" t="s">
        <v>5119</v>
      </c>
      <c r="D25">
        <v>2023</v>
      </c>
    </row>
    <row r="26" spans="1:6" ht="16.5">
      <c r="A26" s="2" t="s">
        <v>4845</v>
      </c>
      <c r="B26" s="2">
        <v>0.191</v>
      </c>
      <c r="C26" s="2" t="s">
        <v>5119</v>
      </c>
      <c r="D26">
        <v>2023</v>
      </c>
    </row>
    <row r="27" spans="1:6" ht="16.5">
      <c r="A27" s="2" t="s">
        <v>4846</v>
      </c>
      <c r="B27" s="2">
        <v>9.1999999999999998E-2</v>
      </c>
      <c r="C27" s="2" t="s">
        <v>5119</v>
      </c>
      <c r="D27">
        <v>2023</v>
      </c>
    </row>
    <row r="28" spans="1:6" ht="16.5">
      <c r="A28" s="2" t="s">
        <v>5251</v>
      </c>
      <c r="B28" s="2">
        <v>0.17419999999999999</v>
      </c>
      <c r="C28" s="2" t="s">
        <v>5119</v>
      </c>
      <c r="D28">
        <v>2024</v>
      </c>
    </row>
    <row r="29" spans="1:6" ht="16.5">
      <c r="A29" s="2" t="s">
        <v>5244</v>
      </c>
      <c r="B29" s="2">
        <v>0.5</v>
      </c>
      <c r="C29" s="2" t="s">
        <v>5119</v>
      </c>
      <c r="D29">
        <v>2024</v>
      </c>
      <c r="F29" t="s">
        <v>5245</v>
      </c>
    </row>
  </sheetData>
  <sheetProtection algorithmName="SHA-512" hashValue="jZ9tuo6JJsdC34f+W1XoxPRDWzS7AwZOD+eO9MWYFd+HYjG1koaJ6Cm42Qztx2+c6lbYprTO2BZrhNXqm9epww==" saltValue="V3YsU9Dzg0s6wwe/57fUx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8</vt:i4>
      </vt:variant>
    </vt:vector>
  </HeadingPairs>
  <TitlesOfParts>
    <vt:vector size="21" baseType="lpstr">
      <vt:lpstr>BGES</vt:lpstr>
      <vt:lpstr>Stats 2026</vt:lpstr>
      <vt:lpstr>Animation</vt:lpstr>
      <vt:lpstr>Documentation</vt:lpstr>
      <vt:lpstr>FE véhicules</vt:lpstr>
      <vt:lpstr>FE transport</vt:lpstr>
      <vt:lpstr>FE fluides frigo</vt:lpstr>
      <vt:lpstr>FE achats I</vt:lpstr>
      <vt:lpstr>FE achats II</vt:lpstr>
      <vt:lpstr>FE informatique</vt:lpstr>
      <vt:lpstr>FE chauffage</vt:lpstr>
      <vt:lpstr>FE électricité</vt:lpstr>
      <vt:lpstr>Stats missions</vt:lpstr>
      <vt:lpstr>'FE électricité'!GES1point5_electricity_factors_20250201</vt:lpstr>
      <vt:lpstr>'FE chauffage'!GES1point5_heatings_factors_20250201</vt:lpstr>
      <vt:lpstr>'FE achats I'!GES1point5_purchases_factors_20250201</vt:lpstr>
      <vt:lpstr>'FE fluides frigo'!GES1point5_refrigerants_factors_20250201</vt:lpstr>
      <vt:lpstr>'FE transport'!GES1point5_transports_factors_20250201</vt:lpstr>
      <vt:lpstr>'FE véhicules'!GES1point5_vehicles_factors_20250201</vt:lpstr>
      <vt:lpstr>BGES!Zone_d_impression</vt:lpstr>
      <vt:lpstr>Documentation!Zone_d_impression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SANTERNE Alexandre</dc:creator>
  <cp:lastModifiedBy>Lise ROLLAND</cp:lastModifiedBy>
  <cp:lastPrinted>2025-04-30T11:45:20Z</cp:lastPrinted>
  <dcterms:created xsi:type="dcterms:W3CDTF">2025-02-01T06:51:56Z</dcterms:created>
  <dcterms:modified xsi:type="dcterms:W3CDTF">2026-06-18T08:22:34Z</dcterms:modified>
</cp:coreProperties>
</file>