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C:\Users\fdebbab\Desktop\"/>
    </mc:Choice>
  </mc:AlternateContent>
  <xr:revisionPtr revIDLastSave="0" documentId="8_{6C90E8DA-EBDC-46C7-A51D-08278DD5E2E5}" xr6:coauthVersionLast="47" xr6:coauthVersionMax="47" xr10:uidLastSave="{00000000-0000-0000-0000-000000000000}"/>
  <bookViews>
    <workbookView xWindow="19090" yWindow="-110" windowWidth="19420" windowHeight="10300" tabRatio="598" xr2:uid="{00000000-000D-0000-FFFF-FFFF00000000}"/>
    <workbookView xWindow="19090" yWindow="-110" windowWidth="19420" windowHeight="10300" xr2:uid="{E516B5AD-2E9D-499E-B9B1-F8CEBDEA8F9B}"/>
    <workbookView xWindow="19090" yWindow="-110" windowWidth="19420" windowHeight="10300" xr2:uid="{CE41FEF8-70F6-4546-AF6F-BF873A9A3C2E}"/>
  </bookViews>
  <sheets>
    <sheet name="Édition 2025" sheetId="6" r:id="rId1"/>
  </sheets>
  <definedNames>
    <definedName name="_xlnm._FilterDatabase" localSheetId="0" hidden="1">'Édition 2025'!$A$10:$G$94</definedName>
    <definedName name="_xlnm.Print_Titles" localSheetId="0">'Édition 2025'!$9:$10</definedName>
    <definedName name="_xlnm.Print_Area" localSheetId="0">'Édition 2025'!$B$9:$J$94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Q12" i="6" l="1"/>
  <c r="L94" i="6"/>
  <c r="Q94" i="6" s="1"/>
  <c r="L93" i="6"/>
  <c r="Q93" i="6" s="1"/>
  <c r="L92" i="6"/>
  <c r="Q92" i="6" s="1"/>
  <c r="L90" i="6"/>
  <c r="Q90" i="6" s="1"/>
  <c r="N88" i="6"/>
  <c r="N86" i="6"/>
  <c r="P83" i="6"/>
  <c r="N83" i="6"/>
  <c r="Q83" i="6" s="1"/>
  <c r="L83" i="6"/>
  <c r="P82" i="6"/>
  <c r="N82" i="6"/>
  <c r="L82" i="6"/>
  <c r="P81" i="6"/>
  <c r="L79" i="6"/>
  <c r="Q79" i="6" s="1"/>
  <c r="P76" i="6"/>
  <c r="N76" i="6"/>
  <c r="L76" i="6"/>
  <c r="N75" i="6"/>
  <c r="P75" i="6"/>
  <c r="P74" i="6"/>
  <c r="P73" i="6"/>
  <c r="P72" i="6"/>
  <c r="L70" i="6"/>
  <c r="Q70" i="6" s="1"/>
  <c r="N59" i="6"/>
  <c r="L59" i="6"/>
  <c r="L57" i="6"/>
  <c r="Q57" i="6" s="1"/>
  <c r="L56" i="6"/>
  <c r="Q56" i="6" s="1"/>
  <c r="L55" i="6"/>
  <c r="Q55" i="6" s="1"/>
  <c r="L50" i="6"/>
  <c r="Q50" i="6" s="1"/>
  <c r="N49" i="6"/>
  <c r="P31" i="6"/>
  <c r="P30" i="6"/>
  <c r="P29" i="6"/>
  <c r="P28" i="6"/>
  <c r="P27" i="6"/>
  <c r="P26" i="6"/>
  <c r="P25" i="6"/>
  <c r="P24" i="6"/>
  <c r="N47" i="6"/>
  <c r="P41" i="6"/>
  <c r="N34" i="6"/>
  <c r="N33" i="6"/>
  <c r="N31" i="6"/>
  <c r="L31" i="6"/>
  <c r="N30" i="6"/>
  <c r="L30" i="6"/>
  <c r="N29" i="6"/>
  <c r="L29" i="6"/>
  <c r="N28" i="6"/>
  <c r="L28" i="6"/>
  <c r="N27" i="6"/>
  <c r="L27" i="6"/>
  <c r="N26" i="6"/>
  <c r="L26" i="6"/>
  <c r="N25" i="6"/>
  <c r="L25" i="6"/>
  <c r="L23" i="6"/>
  <c r="Q23" i="6" s="1"/>
  <c r="L22" i="6"/>
  <c r="Q22" i="6" s="1"/>
  <c r="N20" i="6"/>
  <c r="P19" i="6"/>
  <c r="P18" i="6"/>
  <c r="L49" i="6"/>
  <c r="N14" i="6"/>
  <c r="Q14" i="6" s="1"/>
  <c r="L14" i="6"/>
  <c r="N13" i="6"/>
  <c r="Q13" i="6" s="1"/>
  <c r="L13" i="6"/>
  <c r="N12" i="6"/>
  <c r="L12" i="6"/>
  <c r="L11" i="6"/>
  <c r="Q11" i="6" s="1"/>
  <c r="N11" i="6"/>
  <c r="Q26" i="6" l="1"/>
  <c r="Q27" i="6"/>
  <c r="Q76" i="6"/>
  <c r="Q49" i="6"/>
  <c r="Q30" i="6"/>
  <c r="Q82" i="6"/>
  <c r="Q31" i="6"/>
  <c r="Q29" i="6"/>
  <c r="Q28" i="6"/>
  <c r="Q25" i="6"/>
  <c r="Q59" i="6"/>
  <c r="N74" i="6"/>
  <c r="N73" i="6"/>
  <c r="N72" i="6"/>
  <c r="L74" i="6"/>
  <c r="L73" i="6"/>
  <c r="L72" i="6"/>
  <c r="N17" i="6"/>
  <c r="N16" i="6"/>
  <c r="N15" i="6"/>
  <c r="L18" i="6"/>
  <c r="Q18" i="6" s="1"/>
  <c r="L17" i="6"/>
  <c r="L16" i="6"/>
  <c r="L15" i="6"/>
  <c r="N69" i="6"/>
  <c r="N68" i="6"/>
  <c r="P84" i="6"/>
  <c r="P71" i="6"/>
  <c r="P63" i="6"/>
  <c r="P62" i="6"/>
  <c r="P61" i="6"/>
  <c r="P60" i="6"/>
  <c r="N91" i="6"/>
  <c r="N81" i="6"/>
  <c r="N80" i="6"/>
  <c r="N71" i="6"/>
  <c r="N66" i="6"/>
  <c r="N65" i="6"/>
  <c r="N63" i="6"/>
  <c r="N62" i="6"/>
  <c r="N61" i="6"/>
  <c r="N60" i="6"/>
  <c r="N58" i="6"/>
  <c r="N46" i="6"/>
  <c r="N45" i="6"/>
  <c r="N44" i="6"/>
  <c r="N43" i="6"/>
  <c r="N42" i="6"/>
  <c r="N41" i="6"/>
  <c r="N24" i="6"/>
  <c r="L91" i="6"/>
  <c r="L89" i="6"/>
  <c r="Q89" i="6" s="1"/>
  <c r="L88" i="6"/>
  <c r="Q88" i="6" s="1"/>
  <c r="L87" i="6"/>
  <c r="Q87" i="6" s="1"/>
  <c r="L86" i="6"/>
  <c r="Q86" i="6" s="1"/>
  <c r="L85" i="6"/>
  <c r="Q85" i="6" s="1"/>
  <c r="L84" i="6"/>
  <c r="L81" i="6"/>
  <c r="L80" i="6"/>
  <c r="L78" i="6"/>
  <c r="Q78" i="6" s="1"/>
  <c r="L77" i="6"/>
  <c r="Q77" i="6" s="1"/>
  <c r="L75" i="6"/>
  <c r="Q75" i="6" s="1"/>
  <c r="L71" i="6"/>
  <c r="L69" i="6"/>
  <c r="L68" i="6"/>
  <c r="L67" i="6"/>
  <c r="Q67" i="6" s="1"/>
  <c r="L66" i="6"/>
  <c r="L65" i="6"/>
  <c r="L64" i="6"/>
  <c r="Q64" i="6" s="1"/>
  <c r="L63" i="6"/>
  <c r="L62" i="6"/>
  <c r="L61" i="6"/>
  <c r="L60" i="6"/>
  <c r="L58" i="6"/>
  <c r="L54" i="6"/>
  <c r="Q54" i="6" s="1"/>
  <c r="L53" i="6"/>
  <c r="Q53" i="6" s="1"/>
  <c r="L52" i="6"/>
  <c r="Q52" i="6" s="1"/>
  <c r="L51" i="6"/>
  <c r="Q51" i="6" s="1"/>
  <c r="L48" i="6"/>
  <c r="Q48" i="6" s="1"/>
  <c r="L47" i="6"/>
  <c r="Q47" i="6" s="1"/>
  <c r="L46" i="6"/>
  <c r="L45" i="6"/>
  <c r="L44" i="6"/>
  <c r="L43" i="6"/>
  <c r="L42" i="6"/>
  <c r="L41" i="6"/>
  <c r="L40" i="6"/>
  <c r="Q40" i="6" s="1"/>
  <c r="L39" i="6"/>
  <c r="Q39" i="6" s="1"/>
  <c r="L38" i="6"/>
  <c r="Q38" i="6" s="1"/>
  <c r="L37" i="6"/>
  <c r="Q37" i="6" s="1"/>
  <c r="L36" i="6"/>
  <c r="Q36" i="6" s="1"/>
  <c r="L35" i="6"/>
  <c r="Q35" i="6" s="1"/>
  <c r="L34" i="6"/>
  <c r="Q34" i="6" s="1"/>
  <c r="L33" i="6"/>
  <c r="Q33" i="6" s="1"/>
  <c r="L32" i="6"/>
  <c r="Q32" i="6" s="1"/>
  <c r="L24" i="6"/>
  <c r="L21" i="6"/>
  <c r="Q21" i="6" s="1"/>
  <c r="L20" i="6"/>
  <c r="Q20" i="6" s="1"/>
  <c r="L19" i="6"/>
  <c r="Q19" i="6" s="1"/>
  <c r="Q66" i="6" l="1"/>
  <c r="Q69" i="6"/>
  <c r="Q73" i="6"/>
  <c r="Q74" i="6"/>
  <c r="Q45" i="6"/>
  <c r="Q15" i="6"/>
  <c r="Q84" i="6"/>
  <c r="Q91" i="6"/>
  <c r="Q58" i="6"/>
  <c r="Q16" i="6"/>
  <c r="Q41" i="6"/>
  <c r="Q71" i="6"/>
  <c r="Q17" i="6"/>
  <c r="Q46" i="6"/>
  <c r="Q60" i="6"/>
  <c r="Q61" i="6"/>
  <c r="Q62" i="6"/>
  <c r="Q63" i="6"/>
  <c r="Q24" i="6"/>
  <c r="Q65" i="6"/>
  <c r="Q68" i="6"/>
  <c r="Q72" i="6"/>
  <c r="Q42" i="6"/>
  <c r="Q43" i="6"/>
  <c r="Q80" i="6"/>
  <c r="Q44" i="6"/>
  <c r="Q81" i="6"/>
  <c r="Q95" i="6" l="1"/>
  <c r="Q96" i="6" s="1"/>
</calcChain>
</file>

<file path=xl/sharedStrings.xml><?xml version="1.0" encoding="utf-8"?>
<sst xmlns="http://schemas.openxmlformats.org/spreadsheetml/2006/main" count="499" uniqueCount="166">
  <si>
    <t>Lieu</t>
  </si>
  <si>
    <t>Grand théâtre</t>
  </si>
  <si>
    <t>Odéon</t>
  </si>
  <si>
    <t>Genre</t>
  </si>
  <si>
    <t>Date</t>
  </si>
  <si>
    <t xml:space="preserve">Musique </t>
  </si>
  <si>
    <t>Lycée Saint-Just</t>
  </si>
  <si>
    <t>Danse</t>
  </si>
  <si>
    <t>Cirque</t>
  </si>
  <si>
    <t>Théâtre</t>
  </si>
  <si>
    <t>614_GT</t>
  </si>
  <si>
    <t>615_GT</t>
  </si>
  <si>
    <t>620_GT</t>
  </si>
  <si>
    <t>623_OD</t>
  </si>
  <si>
    <t>626_GT</t>
  </si>
  <si>
    <t>627_GT</t>
  </si>
  <si>
    <t>706_GT</t>
  </si>
  <si>
    <t>716_GT</t>
  </si>
  <si>
    <t>606_GT</t>
  </si>
  <si>
    <t>624_GT</t>
  </si>
  <si>
    <t>705_GT</t>
  </si>
  <si>
    <t>707_OD</t>
  </si>
  <si>
    <t>710_GT</t>
  </si>
  <si>
    <t>717_GT</t>
  </si>
  <si>
    <t>711_GT</t>
  </si>
  <si>
    <t>702_GT</t>
  </si>
  <si>
    <t>TNP</t>
  </si>
  <si>
    <t>611_TNP</t>
  </si>
  <si>
    <t>708_LSJ</t>
  </si>
  <si>
    <t>602_OD</t>
  </si>
  <si>
    <t>603_GT</t>
  </si>
  <si>
    <t>608_GT</t>
  </si>
  <si>
    <t>622_GT</t>
  </si>
  <si>
    <t>617_GT</t>
  </si>
  <si>
    <t>708_GT</t>
  </si>
  <si>
    <t>607_GT</t>
  </si>
  <si>
    <t>612_GT</t>
  </si>
  <si>
    <t>613_GT</t>
  </si>
  <si>
    <t>610_GT</t>
  </si>
  <si>
    <t>619_GT</t>
  </si>
  <si>
    <t>712_GT</t>
  </si>
  <si>
    <t>713_GT</t>
  </si>
  <si>
    <t>714_OD</t>
  </si>
  <si>
    <t>715_GT</t>
  </si>
  <si>
    <t>Magie</t>
  </si>
  <si>
    <t>616_OD</t>
  </si>
  <si>
    <t>629_OD</t>
  </si>
  <si>
    <t>625_STUDIO</t>
  </si>
  <si>
    <t>627_SUBS</t>
  </si>
  <si>
    <t>Scène du Grand théâtre</t>
  </si>
  <si>
    <t>Tri</t>
  </si>
  <si>
    <t>704_OPERA</t>
  </si>
  <si>
    <t>627_LXL_1</t>
  </si>
  <si>
    <t>627_LXL_2</t>
  </si>
  <si>
    <t>609_SCENE_GT</t>
  </si>
  <si>
    <t>717_PLANET</t>
  </si>
  <si>
    <t>618_1OD</t>
  </si>
  <si>
    <t>618_2GT</t>
  </si>
  <si>
    <t>709_1OD</t>
  </si>
  <si>
    <t>709_2GT</t>
  </si>
  <si>
    <t>Tarif JEUNE
-28ans</t>
  </si>
  <si>
    <t>Tarif ENFANT
-16ans</t>
  </si>
  <si>
    <t/>
  </si>
  <si>
    <t>609_SCENE_GT2</t>
  </si>
  <si>
    <t>606_CELESTINS</t>
  </si>
  <si>
    <t>Titre</t>
  </si>
  <si>
    <t>Horaire affiché</t>
  </si>
  <si>
    <t>Mentions importantes</t>
  </si>
  <si>
    <t>Spectacles proposés</t>
  </si>
  <si>
    <t xml:space="preserve">                      Tarifs </t>
  </si>
  <si>
    <t>Tarif CE</t>
  </si>
  <si>
    <t>Nb places tarif CE</t>
  </si>
  <si>
    <t>Nb places tarif jeune</t>
  </si>
  <si>
    <t>Nb places tarif enfant</t>
  </si>
  <si>
    <t>Demande de places :</t>
  </si>
  <si>
    <t>Montant tarif CE</t>
  </si>
  <si>
    <t>Montant tarif jeune</t>
  </si>
  <si>
    <t>Montant tarif enfant</t>
  </si>
  <si>
    <t>Date de la demande :</t>
  </si>
  <si>
    <t>Nom :</t>
  </si>
  <si>
    <t>Unité/Structure :</t>
  </si>
  <si>
    <t>Statut (titulaire/CDD/Vacataire) :</t>
  </si>
  <si>
    <t>Employeur :</t>
  </si>
  <si>
    <t>Corps (DR/CR/IR/IE/AI/T):</t>
  </si>
  <si>
    <t>Prénom</t>
  </si>
  <si>
    <t xml:space="preserve">Montant </t>
  </si>
  <si>
    <t xml:space="preserve">Mongtant total : </t>
  </si>
  <si>
    <t>Montant apres subvention</t>
  </si>
  <si>
    <t>Taux de subvention selon grille 10 à 60 % (en %) :</t>
  </si>
  <si>
    <r>
      <t xml:space="preserve">Hofesh Shechter
</t>
    </r>
    <r>
      <rPr>
        <i/>
        <sz val="10"/>
        <color rgb="FF000000"/>
        <rFont val="Century Gothic"/>
        <family val="2"/>
      </rPr>
      <t>Political Mother: The Choreographer's Cut</t>
    </r>
  </si>
  <si>
    <r>
      <rPr>
        <b/>
        <i/>
        <sz val="12"/>
        <color rgb="FF000000"/>
        <rFont val="Century Gothic"/>
        <family val="2"/>
      </rPr>
      <t xml:space="preserve">Il ne m'est jamais rien arrivé,
</t>
    </r>
    <r>
      <rPr>
        <sz val="10"/>
        <color rgb="FF000000"/>
        <rFont val="Century Gothic"/>
        <family val="2"/>
      </rPr>
      <t>Vincent Dedienne</t>
    </r>
  </si>
  <si>
    <r>
      <rPr>
        <b/>
        <i/>
        <sz val="12"/>
        <color theme="1"/>
        <rFont val="Century Gothic"/>
        <family val="2"/>
      </rPr>
      <t>Tatiana,</t>
    </r>
    <r>
      <rPr>
        <sz val="12"/>
        <color theme="1"/>
        <rFont val="Century Gothic"/>
        <family val="2"/>
      </rPr>
      <t xml:space="preserve">
</t>
    </r>
    <r>
      <rPr>
        <sz val="10"/>
        <color theme="1"/>
        <rFont val="Century Gothic"/>
        <family val="2"/>
      </rPr>
      <t>Julien Andujar</t>
    </r>
  </si>
  <si>
    <r>
      <t>Tinariwen, Mulatu Astatke, Les Amazones d'Afrique</t>
    </r>
    <r>
      <rPr>
        <sz val="12"/>
        <color theme="1"/>
        <rFont val="Century Gothic"/>
        <family val="2"/>
      </rPr>
      <t xml:space="preserve">
</t>
    </r>
    <r>
      <rPr>
        <i/>
        <sz val="10"/>
        <color theme="1"/>
        <rFont val="Century Gothic"/>
        <family val="2"/>
      </rPr>
      <t>African Grooves</t>
    </r>
  </si>
  <si>
    <r>
      <rPr>
        <b/>
        <i/>
        <sz val="12"/>
        <color theme="1"/>
        <rFont val="Century Gothic"/>
        <family val="2"/>
      </rPr>
      <t>3D</t>
    </r>
    <r>
      <rPr>
        <sz val="12"/>
        <color theme="1"/>
        <rFont val="Century Gothic"/>
        <family val="2"/>
      </rPr>
      <t xml:space="preserve">, 
</t>
    </r>
    <r>
      <rPr>
        <sz val="10"/>
        <color theme="1"/>
        <rFont val="Century Gothic"/>
        <family val="2"/>
      </rPr>
      <t>Compagnie H.M.G</t>
    </r>
  </si>
  <si>
    <r>
      <rPr>
        <b/>
        <i/>
        <sz val="12"/>
        <color theme="1"/>
        <rFont val="Century Gothic"/>
        <family val="2"/>
      </rPr>
      <t>Ô Guérillères</t>
    </r>
    <r>
      <rPr>
        <b/>
        <sz val="12"/>
        <color theme="1"/>
        <rFont val="Century Gothic"/>
        <family val="2"/>
      </rPr>
      <t xml:space="preserve">
</t>
    </r>
    <r>
      <rPr>
        <sz val="10"/>
        <color theme="1"/>
        <rFont val="Century Gothic"/>
        <family val="2"/>
      </rPr>
      <t xml:space="preserve">d'après </t>
    </r>
    <r>
      <rPr>
        <i/>
        <sz val="10"/>
        <color theme="1"/>
        <rFont val="Century Gothic"/>
        <family val="2"/>
      </rPr>
      <t>Les Guérillères</t>
    </r>
    <r>
      <rPr>
        <sz val="10"/>
        <color theme="1"/>
        <rFont val="Century Gothic"/>
        <family val="2"/>
      </rPr>
      <t xml:space="preserve"> de Monique Wittig,
Anna Mouglalis, Phia Ménard, Lucie Antunes, P.R2B</t>
    </r>
  </si>
  <si>
    <r>
      <t>Fontaines D.C.</t>
    </r>
    <r>
      <rPr>
        <sz val="12"/>
        <color theme="1"/>
        <rFont val="Century Gothic"/>
        <family val="2"/>
      </rPr>
      <t xml:space="preserve">
</t>
    </r>
    <r>
      <rPr>
        <sz val="10"/>
        <color theme="1"/>
        <rFont val="Century Gothic"/>
        <family val="2"/>
      </rPr>
      <t>+ Been Stellar</t>
    </r>
  </si>
  <si>
    <r>
      <t>Marc Rebillet</t>
    </r>
    <r>
      <rPr>
        <sz val="12"/>
        <color theme="1"/>
        <rFont val="Century Gothic"/>
        <family val="2"/>
      </rPr>
      <t xml:space="preserve">
</t>
    </r>
    <r>
      <rPr>
        <sz val="10"/>
        <color theme="1"/>
        <rFont val="Century Gothic"/>
        <family val="2"/>
      </rPr>
      <t>+ JOUBe</t>
    </r>
  </si>
  <si>
    <r>
      <t>Jean-Louis Aubert</t>
    </r>
    <r>
      <rPr>
        <sz val="12"/>
        <color theme="1"/>
        <rFont val="Century Gothic"/>
        <family val="2"/>
      </rPr>
      <t xml:space="preserve">
</t>
    </r>
    <r>
      <rPr>
        <sz val="10"/>
        <color theme="1"/>
        <rFont val="Century Gothic"/>
        <family val="2"/>
      </rPr>
      <t>+ 1e partie</t>
    </r>
  </si>
  <si>
    <r>
      <t xml:space="preserve">Cirque Queer
</t>
    </r>
    <r>
      <rPr>
        <i/>
        <sz val="10"/>
        <color theme="1"/>
        <rFont val="Century Gothic"/>
        <family val="2"/>
      </rPr>
      <t>Le premier artifice</t>
    </r>
  </si>
  <si>
    <r>
      <rPr>
        <b/>
        <sz val="12"/>
        <color theme="1"/>
        <rFont val="Century Gothic"/>
        <family val="2"/>
      </rPr>
      <t>Clara Luciani</t>
    </r>
    <r>
      <rPr>
        <sz val="12"/>
        <color theme="1"/>
        <rFont val="Century Gothic"/>
        <family val="2"/>
      </rPr>
      <t xml:space="preserve">
</t>
    </r>
    <r>
      <rPr>
        <sz val="10"/>
        <color theme="1"/>
        <rFont val="Century Gothic"/>
        <family val="2"/>
      </rPr>
      <t>+ 1e partie</t>
    </r>
  </si>
  <si>
    <r>
      <rPr>
        <b/>
        <i/>
        <sz val="12"/>
        <color theme="1"/>
        <rFont val="Century Gothic"/>
        <family val="2"/>
      </rPr>
      <t>Nuit Flamboyante</t>
    </r>
    <r>
      <rPr>
        <b/>
        <sz val="12"/>
        <color theme="1"/>
        <rFont val="Century Gothic"/>
        <family val="2"/>
      </rPr>
      <t xml:space="preserve">
Cabaret, Drag, Voguing, Waacking
</t>
    </r>
    <r>
      <rPr>
        <sz val="10"/>
        <color theme="1"/>
        <rFont val="Century Gothic"/>
        <family val="2"/>
      </rPr>
      <t>avec notamment le cabaret de Madame Arthur, Romane Santarelli, Ruby On The Nail, Juda LaVidange, Lyon Waacking Project, Collectif Oshumaré, …</t>
    </r>
  </si>
  <si>
    <t>Danse, cabaret, musique</t>
  </si>
  <si>
    <t>Roberto Fonseca &amp; Vincent Segal</t>
  </si>
  <si>
    <r>
      <t>Benjamin Millepied</t>
    </r>
    <r>
      <rPr>
        <sz val="12"/>
        <color theme="1"/>
        <rFont val="Century Gothic"/>
        <family val="2"/>
      </rPr>
      <t xml:space="preserve">
</t>
    </r>
    <r>
      <rPr>
        <i/>
        <sz val="10"/>
        <color theme="1"/>
        <rFont val="Century Gothic"/>
        <family val="2"/>
      </rPr>
      <t>GRACE - Jeff Buckley Dances</t>
    </r>
  </si>
  <si>
    <r>
      <rPr>
        <b/>
        <i/>
        <sz val="12"/>
        <color theme="1"/>
        <rFont val="Century Gothic"/>
        <family val="2"/>
      </rPr>
      <t>Le Complexe de l'Autruche</t>
    </r>
    <r>
      <rPr>
        <sz val="12"/>
        <color theme="1"/>
        <rFont val="Century Gothic"/>
        <family val="2"/>
      </rPr>
      <t xml:space="preserve">,
</t>
    </r>
    <r>
      <rPr>
        <sz val="10"/>
        <color theme="1"/>
        <rFont val="Century Gothic"/>
        <family val="2"/>
      </rPr>
      <t>Collectif d'équilibristes</t>
    </r>
  </si>
  <si>
    <r>
      <t xml:space="preserve">Lamomali
</t>
    </r>
    <r>
      <rPr>
        <sz val="10"/>
        <rFont val="Century Gothic"/>
        <family val="2"/>
      </rPr>
      <t>+ 1e partie</t>
    </r>
  </si>
  <si>
    <r>
      <rPr>
        <b/>
        <i/>
        <sz val="12"/>
        <color theme="1"/>
        <rFont val="Century Gothic"/>
        <family val="2"/>
      </rPr>
      <t>KA-IN</t>
    </r>
    <r>
      <rPr>
        <sz val="12"/>
        <color theme="1"/>
        <rFont val="Century Gothic"/>
        <family val="2"/>
      </rPr>
      <t xml:space="preserve">
</t>
    </r>
    <r>
      <rPr>
        <sz val="10"/>
        <color theme="1"/>
        <rFont val="Century Gothic"/>
        <family val="2"/>
      </rPr>
      <t>Groupe acrobratique de Tanger &amp; Raphaëlle Boitel</t>
    </r>
  </si>
  <si>
    <t>Hervé x MazelFreten</t>
  </si>
  <si>
    <r>
      <t xml:space="preserve">Les Chiens de Navarre,
</t>
    </r>
    <r>
      <rPr>
        <i/>
        <sz val="10"/>
        <color theme="1"/>
        <rFont val="Century Gothic"/>
        <family val="2"/>
      </rPr>
      <t>I will survive</t>
    </r>
  </si>
  <si>
    <t xml:space="preserve">Cécile McLorin Salvant Quartet </t>
  </si>
  <si>
    <r>
      <rPr>
        <b/>
        <i/>
        <sz val="12"/>
        <color theme="1"/>
        <rFont val="Century Gothic"/>
        <family val="2"/>
      </rPr>
      <t>Carmen</t>
    </r>
    <r>
      <rPr>
        <b/>
        <sz val="12"/>
        <color theme="1"/>
        <rFont val="Century Gothic"/>
        <family val="2"/>
      </rPr>
      <t xml:space="preserve">
</t>
    </r>
    <r>
      <rPr>
        <sz val="10"/>
        <color theme="1"/>
        <rFont val="Century Gothic"/>
        <family val="2"/>
      </rPr>
      <t>Israel Galván &amp; l'Orchestre national de Lyon</t>
    </r>
  </si>
  <si>
    <r>
      <rPr>
        <b/>
        <sz val="12"/>
        <color theme="1"/>
        <rFont val="Century Gothic"/>
        <family val="2"/>
      </rPr>
      <t>Ben Mazué</t>
    </r>
    <r>
      <rPr>
        <sz val="12"/>
        <color theme="1"/>
        <rFont val="Century Gothic"/>
        <family val="2"/>
      </rPr>
      <t xml:space="preserve">
</t>
    </r>
    <r>
      <rPr>
        <sz val="10"/>
        <color theme="1"/>
        <rFont val="Century Gothic"/>
        <family val="2"/>
      </rPr>
      <t>+ 1e partie</t>
    </r>
  </si>
  <si>
    <r>
      <rPr>
        <b/>
        <sz val="12"/>
        <color theme="1"/>
        <rFont val="Century Gothic"/>
        <family val="2"/>
      </rPr>
      <t>Hermanos Gutiérrez, Robert Finley, Lowland Brothers</t>
    </r>
    <r>
      <rPr>
        <sz val="12"/>
        <color theme="1"/>
        <rFont val="Century Gothic"/>
        <family val="2"/>
      </rPr>
      <t xml:space="preserve">
</t>
    </r>
    <r>
      <rPr>
        <i/>
        <sz val="10"/>
        <color theme="1"/>
        <rFont val="Century Gothic"/>
        <family val="2"/>
      </rPr>
      <t>Folk &amp; Roots</t>
    </r>
  </si>
  <si>
    <r>
      <rPr>
        <b/>
        <sz val="12"/>
        <color theme="1"/>
        <rFont val="Century Gothic"/>
        <family val="2"/>
      </rPr>
      <t>Cypress Hill</t>
    </r>
    <r>
      <rPr>
        <sz val="12"/>
        <color theme="1"/>
        <rFont val="Century Gothic"/>
        <family val="2"/>
      </rPr>
      <t xml:space="preserve">
</t>
    </r>
    <r>
      <rPr>
        <sz val="10"/>
        <color theme="1"/>
        <rFont val="Century Gothic"/>
        <family val="2"/>
      </rPr>
      <t>+ 1e partie</t>
    </r>
  </si>
  <si>
    <r>
      <rPr>
        <b/>
        <sz val="12"/>
        <color theme="1"/>
        <rFont val="Century Gothic"/>
        <family val="2"/>
      </rPr>
      <t>Beth Gibbons</t>
    </r>
    <r>
      <rPr>
        <sz val="12"/>
        <color theme="1"/>
        <rFont val="Century Gothic"/>
        <family val="2"/>
      </rPr>
      <t xml:space="preserve">
</t>
    </r>
    <r>
      <rPr>
        <sz val="10"/>
        <color theme="1"/>
        <rFont val="Century Gothic"/>
        <family val="2"/>
      </rPr>
      <t>+ Bill Callahan</t>
    </r>
  </si>
  <si>
    <r>
      <rPr>
        <b/>
        <sz val="12"/>
        <color theme="1"/>
        <rFont val="Century Gothic"/>
        <family val="2"/>
      </rPr>
      <t>Franz Ferdinand</t>
    </r>
    <r>
      <rPr>
        <sz val="12"/>
        <color theme="1"/>
        <rFont val="Century Gothic"/>
        <family val="2"/>
      </rPr>
      <t xml:space="preserve">
</t>
    </r>
    <r>
      <rPr>
        <sz val="10"/>
        <color theme="1"/>
        <rFont val="Century Gothic"/>
        <family val="2"/>
      </rPr>
      <t>+ Irnini Mons</t>
    </r>
  </si>
  <si>
    <r>
      <rPr>
        <b/>
        <sz val="12"/>
        <color theme="1"/>
        <rFont val="Century Gothic"/>
        <family val="2"/>
      </rPr>
      <t>Kool &amp; the Gang</t>
    </r>
    <r>
      <rPr>
        <sz val="12"/>
        <color theme="1"/>
        <rFont val="Century Gothic"/>
        <family val="2"/>
      </rPr>
      <t xml:space="preserve">
</t>
    </r>
    <r>
      <rPr>
        <sz val="10"/>
        <color theme="1"/>
        <rFont val="Century Gothic"/>
        <family val="2"/>
      </rPr>
      <t>+ Adi Oasis</t>
    </r>
  </si>
  <si>
    <r>
      <rPr>
        <b/>
        <sz val="12"/>
        <color theme="1"/>
        <rFont val="Century Gothic"/>
        <family val="2"/>
      </rPr>
      <t>La Femme</t>
    </r>
    <r>
      <rPr>
        <sz val="12"/>
        <color theme="1"/>
        <rFont val="Century Gothic"/>
        <family val="2"/>
      </rPr>
      <t xml:space="preserve">
</t>
    </r>
    <r>
      <rPr>
        <sz val="10"/>
        <color theme="1"/>
        <rFont val="Century Gothic"/>
        <family val="2"/>
      </rPr>
      <t>+ Thomas de Pourquery &amp; The Antique Choir</t>
    </r>
  </si>
  <si>
    <r>
      <rPr>
        <b/>
        <sz val="12"/>
        <color theme="1"/>
        <rFont val="Century Gothic"/>
        <family val="2"/>
      </rPr>
      <t>Jorja Smith</t>
    </r>
    <r>
      <rPr>
        <sz val="12"/>
        <color theme="1"/>
        <rFont val="Century Gothic"/>
        <family val="2"/>
      </rPr>
      <t xml:space="preserve">
</t>
    </r>
    <r>
      <rPr>
        <sz val="10"/>
        <color theme="1"/>
        <rFont val="Century Gothic"/>
        <family val="2"/>
      </rPr>
      <t>+ Sophye Soliveau</t>
    </r>
  </si>
  <si>
    <r>
      <rPr>
        <b/>
        <i/>
        <sz val="12"/>
        <color theme="1"/>
        <rFont val="Century Gothic"/>
        <family val="2"/>
      </rPr>
      <t xml:space="preserve">Les Clairvoyantes
</t>
    </r>
    <r>
      <rPr>
        <sz val="10"/>
        <color theme="1"/>
        <rFont val="Century Gothic"/>
        <family val="2"/>
      </rPr>
      <t>Claire Chastel</t>
    </r>
    <r>
      <rPr>
        <b/>
        <sz val="10"/>
        <color theme="1"/>
        <rFont val="Century Gothic"/>
        <family val="2"/>
      </rPr>
      <t xml:space="preserve"> </t>
    </r>
    <r>
      <rPr>
        <sz val="10"/>
        <color theme="1"/>
        <rFont val="Century Gothic"/>
        <family val="2"/>
      </rPr>
      <t>&amp; Camille Joviado</t>
    </r>
  </si>
  <si>
    <r>
      <rPr>
        <b/>
        <i/>
        <sz val="12"/>
        <color theme="1"/>
        <rFont val="Century Gothic"/>
        <family val="2"/>
      </rPr>
      <t>Magic Night #1</t>
    </r>
    <r>
      <rPr>
        <b/>
        <sz val="12"/>
        <color theme="1"/>
        <rFont val="Century Gothic"/>
        <family val="2"/>
      </rPr>
      <t xml:space="preserve">
</t>
    </r>
    <r>
      <rPr>
        <sz val="10"/>
        <color theme="1"/>
        <rFont val="Century Gothic"/>
        <family val="2"/>
      </rPr>
      <t xml:space="preserve">Laura London, Dylan Foldrin, Quentin Thiollier, Marc Rigaud et Thierry Collet </t>
    </r>
  </si>
  <si>
    <r>
      <rPr>
        <b/>
        <sz val="12"/>
        <color theme="1"/>
        <rFont val="Century Gothic"/>
        <family val="2"/>
      </rPr>
      <t>De La Soul, Oxmo Puccino, George Ka</t>
    </r>
    <r>
      <rPr>
        <sz val="12"/>
        <color theme="1"/>
        <rFont val="Century Gothic"/>
        <family val="2"/>
      </rPr>
      <t xml:space="preserve">
</t>
    </r>
    <r>
      <rPr>
        <i/>
        <sz val="10"/>
        <color theme="1"/>
        <rFont val="Century Gothic"/>
        <family val="2"/>
      </rPr>
      <t>H.I.P.H.O.P.</t>
    </r>
  </si>
  <si>
    <r>
      <rPr>
        <b/>
        <i/>
        <sz val="12"/>
        <color theme="1"/>
        <rFont val="Century Gothic"/>
        <family val="2"/>
      </rPr>
      <t>Madame Ose Bashung</t>
    </r>
    <r>
      <rPr>
        <b/>
        <sz val="12"/>
        <color theme="1"/>
        <rFont val="Century Gothic"/>
        <family val="2"/>
      </rPr>
      <t xml:space="preserve">
</t>
    </r>
    <r>
      <rPr>
        <sz val="10"/>
        <color theme="1"/>
        <rFont val="Century Gothic"/>
        <family val="2"/>
      </rPr>
      <t>Sébastien Vion, Cie Le Skaï et l'Osier</t>
    </r>
  </si>
  <si>
    <t>Seu Jorge / Flavia Coelho</t>
  </si>
  <si>
    <r>
      <rPr>
        <b/>
        <sz val="12"/>
        <color theme="1"/>
        <rFont val="Century Gothic"/>
        <family val="2"/>
      </rPr>
      <t>Laurent Voulzy</t>
    </r>
    <r>
      <rPr>
        <sz val="12"/>
        <color theme="1"/>
        <rFont val="Century Gothic"/>
        <family val="2"/>
      </rPr>
      <t xml:space="preserve">
</t>
    </r>
    <r>
      <rPr>
        <sz val="10"/>
        <color theme="1"/>
        <rFont val="Century Gothic"/>
        <family val="2"/>
      </rPr>
      <t>+ Jeanne Cherhal</t>
    </r>
  </si>
  <si>
    <r>
      <rPr>
        <b/>
        <i/>
        <sz val="12"/>
        <color theme="1"/>
        <rFont val="Century Gothic"/>
        <family val="2"/>
      </rPr>
      <t>PRIMA</t>
    </r>
    <r>
      <rPr>
        <sz val="12"/>
        <color theme="1"/>
        <rFont val="Century Gothic"/>
        <family val="2"/>
      </rPr>
      <t xml:space="preserve">
</t>
    </r>
    <r>
      <rPr>
        <sz val="10"/>
        <color theme="1"/>
        <rFont val="Century Gothic"/>
        <family val="2"/>
      </rPr>
      <t>Mehdi Kerkouche &amp; Lucie Antunes</t>
    </r>
  </si>
  <si>
    <r>
      <rPr>
        <b/>
        <sz val="12"/>
        <color theme="1"/>
        <rFont val="Century Gothic"/>
        <family val="2"/>
      </rPr>
      <t>Feu! Chatterton</t>
    </r>
    <r>
      <rPr>
        <sz val="12"/>
        <color theme="1"/>
        <rFont val="Century Gothic"/>
        <family val="2"/>
      </rPr>
      <t xml:space="preserve">
</t>
    </r>
    <r>
      <rPr>
        <sz val="10"/>
        <color theme="1"/>
        <rFont val="Century Gothic"/>
        <family val="2"/>
      </rPr>
      <t>+ 1e partie</t>
    </r>
  </si>
  <si>
    <r>
      <t>Thierry Collet</t>
    </r>
    <r>
      <rPr>
        <sz val="12"/>
        <color theme="1"/>
        <rFont val="Century Gothic"/>
        <family val="2"/>
      </rPr>
      <t xml:space="preserve">,
</t>
    </r>
    <r>
      <rPr>
        <i/>
        <sz val="10"/>
        <color theme="1"/>
        <rFont val="Century Gothic"/>
        <family val="2"/>
      </rPr>
      <t>Que du bonheur (Avec vos capteurs)</t>
    </r>
  </si>
  <si>
    <r>
      <t xml:space="preserve">Magic Night #2
</t>
    </r>
    <r>
      <rPr>
        <sz val="10"/>
        <color theme="1"/>
        <rFont val="Century Gothic"/>
        <family val="2"/>
      </rPr>
      <t>Rubí Férez, Luc Apers, Marc Rigaud et Jeanette Andrews</t>
    </r>
  </si>
  <si>
    <r>
      <t xml:space="preserve">The Libertines
</t>
    </r>
    <r>
      <rPr>
        <sz val="10"/>
        <color theme="1"/>
        <rFont val="Century Gothic"/>
        <family val="2"/>
      </rPr>
      <t>+ Jan Verstraeten</t>
    </r>
  </si>
  <si>
    <r>
      <t xml:space="preserve">Max Richter
</t>
    </r>
    <r>
      <rPr>
        <i/>
        <sz val="10"/>
        <color theme="1"/>
        <rFont val="Century Gothic"/>
        <family val="2"/>
      </rPr>
      <t>In A Landscape &amp; The Blue Notebooks</t>
    </r>
  </si>
  <si>
    <r>
      <rPr>
        <b/>
        <sz val="12"/>
        <color theme="1"/>
        <rFont val="Century Gothic"/>
        <family val="2"/>
      </rPr>
      <t>Saint Levant, Wallace Cleaver, Crystal Murray</t>
    </r>
    <r>
      <rPr>
        <sz val="12"/>
        <color theme="1"/>
        <rFont val="Century Gothic"/>
        <family val="2"/>
      </rPr>
      <t xml:space="preserve">
</t>
    </r>
    <r>
      <rPr>
        <i/>
        <sz val="10"/>
        <color theme="1"/>
        <rFont val="Century Gothic"/>
        <family val="2"/>
      </rPr>
      <t>Nuit du Rap</t>
    </r>
  </si>
  <si>
    <r>
      <t>Jeanne Added,</t>
    </r>
    <r>
      <rPr>
        <sz val="12"/>
        <color theme="1"/>
        <rFont val="Century Gothic"/>
        <family val="2"/>
      </rPr>
      <t xml:space="preserve">
</t>
    </r>
    <r>
      <rPr>
        <i/>
        <sz val="10"/>
        <color theme="1"/>
        <rFont val="Century Gothic"/>
        <family val="2"/>
      </rPr>
      <t>The Joni Mitchell Songbook</t>
    </r>
  </si>
  <si>
    <r>
      <rPr>
        <b/>
        <sz val="12"/>
        <color theme="1"/>
        <rFont val="Century Gothic"/>
        <family val="2"/>
      </rPr>
      <t>Pomme, Marie &amp; Yoann Bourgeois</t>
    </r>
    <r>
      <rPr>
        <sz val="12"/>
        <color theme="1"/>
        <rFont val="Century Gothic"/>
        <family val="2"/>
      </rPr>
      <t xml:space="preserve">
</t>
    </r>
    <r>
      <rPr>
        <i/>
        <sz val="10"/>
        <color theme="1"/>
        <rFont val="Century Gothic"/>
        <family val="2"/>
      </rPr>
      <t>Le petit cirque des saisons</t>
    </r>
  </si>
  <si>
    <r>
      <rPr>
        <b/>
        <i/>
        <sz val="12"/>
        <color theme="1"/>
        <rFont val="Century Gothic"/>
        <family val="2"/>
      </rPr>
      <t>L'Iliade</t>
    </r>
    <r>
      <rPr>
        <sz val="12"/>
        <color theme="1"/>
        <rFont val="Century Gothic"/>
        <family val="2"/>
      </rPr>
      <t xml:space="preserve">,
</t>
    </r>
    <r>
      <rPr>
        <sz val="10"/>
        <color theme="1"/>
        <rFont val="Century Gothic"/>
        <family val="2"/>
      </rPr>
      <t>Compagnie Bravache</t>
    </r>
  </si>
  <si>
    <r>
      <rPr>
        <b/>
        <sz val="12"/>
        <color theme="1"/>
        <rFont val="Century Gothic"/>
        <family val="2"/>
      </rPr>
      <t>Anoushka Shankar</t>
    </r>
    <r>
      <rPr>
        <sz val="12"/>
        <color theme="1"/>
        <rFont val="Century Gothic"/>
        <family val="2"/>
      </rPr>
      <t xml:space="preserve">
</t>
    </r>
    <r>
      <rPr>
        <sz val="10"/>
        <color theme="1"/>
        <rFont val="Century Gothic"/>
        <family val="2"/>
      </rPr>
      <t>+ Naïssam Jalal "Landscapes of Eternity"</t>
    </r>
  </si>
  <si>
    <r>
      <rPr>
        <b/>
        <i/>
        <sz val="12"/>
        <color theme="1"/>
        <rFont val="Century Gothic"/>
        <family val="2"/>
      </rPr>
      <t>Nuit Sauvage</t>
    </r>
    <r>
      <rPr>
        <sz val="12"/>
        <color theme="1"/>
        <rFont val="Century Gothic"/>
        <family val="2"/>
      </rPr>
      <t xml:space="preserve">
</t>
    </r>
    <r>
      <rPr>
        <sz val="10"/>
        <color theme="1"/>
        <rFont val="Century Gothic"/>
        <family val="2"/>
      </rPr>
      <t>Lucie Antunes invite Clara Ysé, Rébecca Chaillon, Anna Mouglalis, Mélissa Laveaux, Verity Susman …</t>
    </r>
  </si>
  <si>
    <r>
      <rPr>
        <b/>
        <sz val="12"/>
        <color theme="1"/>
        <rFont val="Century Gothic"/>
        <family val="2"/>
      </rPr>
      <t>Last train, The Lemon Twigs, Johnnie Carwash</t>
    </r>
    <r>
      <rPr>
        <sz val="12"/>
        <color theme="1"/>
        <rFont val="Century Gothic"/>
        <family val="2"/>
      </rPr>
      <t xml:space="preserve">
</t>
    </r>
    <r>
      <rPr>
        <i/>
        <sz val="10"/>
        <color theme="1"/>
        <rFont val="Century Gothic"/>
        <family val="2"/>
      </rPr>
      <t>Rock Odyssée</t>
    </r>
  </si>
  <si>
    <r>
      <rPr>
        <b/>
        <i/>
        <sz val="12"/>
        <color rgb="FF000000"/>
        <rFont val="Century Gothic"/>
        <family val="2"/>
      </rPr>
      <t xml:space="preserve">Birdman,
</t>
    </r>
    <r>
      <rPr>
        <sz val="10"/>
        <color rgb="FF000000"/>
        <rFont val="Century Gothic"/>
        <family val="2"/>
      </rPr>
      <t>Antonio Sánchez</t>
    </r>
  </si>
  <si>
    <t>Ciné-concert</t>
  </si>
  <si>
    <t>Kraftwerk</t>
  </si>
  <si>
    <t>The Kills / Warhaus</t>
  </si>
  <si>
    <r>
      <rPr>
        <b/>
        <sz val="12"/>
        <color theme="1"/>
        <rFont val="Century Gothic"/>
        <family val="2"/>
      </rPr>
      <t>Le Trio Joubran</t>
    </r>
    <r>
      <rPr>
        <sz val="12"/>
        <color theme="1"/>
        <rFont val="Century Gothic"/>
        <family val="2"/>
      </rPr>
      <t xml:space="preserve">
</t>
    </r>
    <r>
      <rPr>
        <sz val="10"/>
        <color theme="1"/>
        <rFont val="Century Gothic"/>
        <family val="2"/>
      </rPr>
      <t>+ Ganavya</t>
    </r>
  </si>
  <si>
    <r>
      <rPr>
        <b/>
        <sz val="12"/>
        <color theme="1"/>
        <rFont val="Century Gothic"/>
        <family val="2"/>
      </rPr>
      <t>Chilly Gonzales</t>
    </r>
    <r>
      <rPr>
        <sz val="12"/>
        <color theme="1"/>
        <rFont val="Century Gothic"/>
        <family val="2"/>
      </rPr>
      <t xml:space="preserve">
</t>
    </r>
    <r>
      <rPr>
        <sz val="10"/>
        <color theme="1"/>
        <rFont val="Century Gothic"/>
        <family val="2"/>
      </rPr>
      <t>+ 1e partie</t>
    </r>
  </si>
  <si>
    <r>
      <t xml:space="preserve">Gesaffelstein
</t>
    </r>
    <r>
      <rPr>
        <sz val="10"/>
        <color theme="1"/>
        <rFont val="Century Gothic"/>
        <family val="2"/>
      </rPr>
      <t>+ 1e partie</t>
    </r>
  </si>
  <si>
    <r>
      <t xml:space="preserve">ARTE fait son karaoké + L'Open Mic de Lucie Antunes
</t>
    </r>
    <r>
      <rPr>
        <i/>
        <sz val="10"/>
        <color theme="1"/>
        <rFont val="Century Gothic"/>
        <family val="2"/>
      </rPr>
      <t>We can be heroes !</t>
    </r>
  </si>
  <si>
    <t>à partir de 10 ans</t>
  </si>
  <si>
    <t>-</t>
  </si>
  <si>
    <t>Théâtre de la Croix-Rousse</t>
  </si>
  <si>
    <t>Les SUBS</t>
  </si>
  <si>
    <t>à partir de 5 ans</t>
  </si>
  <si>
    <t>Place de la Croix-Rousse</t>
  </si>
  <si>
    <t>Séance RELAX, 
à partir de 7 ans</t>
  </si>
  <si>
    <t>à partir de 15 ans</t>
  </si>
  <si>
    <t>Transbordeur</t>
  </si>
  <si>
    <t>à partir de 13 ans</t>
  </si>
  <si>
    <t>à partir de 13 ans + accessible en LSF</t>
  </si>
  <si>
    <t>SÉANCE RELAX</t>
  </si>
  <si>
    <t>à partir de 8 ans</t>
  </si>
  <si>
    <t>à partir de 7 ans</t>
  </si>
  <si>
    <t>Esplanade</t>
  </si>
  <si>
    <t>Sous la verrière</t>
  </si>
  <si>
    <t xml:space="preserve"> 10€
(-12ans)</t>
  </si>
  <si>
    <t>Places debout</t>
  </si>
  <si>
    <t>Places assises</t>
  </si>
  <si>
    <t>Merci de joindre  la copie écran de votre espace adhérent CAES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</si>
</sst>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ddd\ d\ mmm"/>
    <numFmt numFmtId="165" formatCode="#,##0\ &quot;€&quot;"/>
    <numFmt numFmtId="166" formatCode="h:mm;@"/>
    <numFmt numFmtId="167" formatCode="#,##0.00\ &quot;€&quot;"/>
  </numFmts>
  <fonts count="37" x14ac:knownFonts="1">
    <font>
      <sz val="11"/>
      <color rgb="FF000000"/>
      <name val="Calibri"/>
      <family val="2"/>
    </font>
    <font>
      <sz val="10"/>
      <name val="Century Gothic"/>
      <family val="2"/>
    </font>
    <font>
      <b/>
      <sz val="10"/>
      <name val="Century Gothic"/>
      <family val="2"/>
    </font>
    <font>
      <strike/>
      <sz val="10"/>
      <name val="Century Gothic"/>
      <family val="2"/>
    </font>
    <font>
      <sz val="8"/>
      <name val="Century Gothic"/>
      <family val="2"/>
    </font>
    <font>
      <sz val="11"/>
      <name val="Century Gothic"/>
      <family val="2"/>
    </font>
    <font>
      <sz val="8"/>
      <name val="Calibri"/>
      <family val="2"/>
    </font>
    <font>
      <sz val="10"/>
      <name val="Ebrima"/>
    </font>
    <font>
      <b/>
      <sz val="12"/>
      <name val="Century Gothic"/>
      <family val="2"/>
    </font>
    <font>
      <b/>
      <sz val="12"/>
      <color rgb="FFFF0000"/>
      <name val="Century Gothic"/>
      <family val="2"/>
    </font>
    <font>
      <b/>
      <sz val="12"/>
      <color theme="4"/>
      <name val="Century Gothic"/>
      <family val="2"/>
    </font>
    <font>
      <b/>
      <sz val="12"/>
      <color rgb="FF00B050"/>
      <name val="Century Gothic"/>
      <family val="2"/>
    </font>
    <font>
      <b/>
      <sz val="11"/>
      <color rgb="FF000000"/>
      <name val="Calibri"/>
      <family val="2"/>
    </font>
    <font>
      <b/>
      <sz val="16"/>
      <name val="Century Gothic"/>
      <family val="2"/>
    </font>
    <font>
      <b/>
      <sz val="14"/>
      <name val="Century Gothic"/>
      <family val="2"/>
    </font>
    <font>
      <b/>
      <sz val="15"/>
      <name val="Century Gothic"/>
      <family val="2"/>
    </font>
    <font>
      <b/>
      <sz val="12"/>
      <color rgb="FFFF0000"/>
      <name val="Comic Sans MS"/>
      <family val="4"/>
    </font>
    <font>
      <b/>
      <sz val="12"/>
      <color rgb="FF000000"/>
      <name val="Century Gothic"/>
      <family val="2"/>
    </font>
    <font>
      <i/>
      <sz val="10"/>
      <color rgb="FF000000"/>
      <name val="Century Gothic"/>
      <family val="2"/>
    </font>
    <font>
      <b/>
      <sz val="12"/>
      <color theme="1"/>
      <name val="Century Gothic"/>
      <family val="2"/>
    </font>
    <font>
      <sz val="12"/>
      <color theme="1"/>
      <name val="Century Gothic"/>
      <family val="2"/>
    </font>
    <font>
      <i/>
      <sz val="10"/>
      <color theme="1"/>
      <name val="Century Gothic"/>
      <family val="2"/>
    </font>
    <font>
      <b/>
      <i/>
      <sz val="12"/>
      <color rgb="FF000000"/>
      <name val="Century Gothic"/>
      <family val="2"/>
    </font>
    <font>
      <sz val="10"/>
      <color rgb="FF000000"/>
      <name val="Century Gothic"/>
      <family val="2"/>
    </font>
    <font>
      <b/>
      <i/>
      <sz val="12"/>
      <color theme="1"/>
      <name val="Century Gothic"/>
      <family val="2"/>
    </font>
    <font>
      <sz val="10"/>
      <color theme="1"/>
      <name val="Century Gothic"/>
      <family val="2"/>
    </font>
    <font>
      <b/>
      <sz val="10"/>
      <color theme="1"/>
      <name val="Century Gothic"/>
      <family val="2"/>
    </font>
    <font>
      <sz val="10"/>
      <color rgb="FFFF0000"/>
      <name val="Century Gothic"/>
      <family val="2"/>
    </font>
    <font>
      <b/>
      <sz val="16"/>
      <color rgb="FFFF0000"/>
      <name val="Century Gothic"/>
      <family val="2"/>
    </font>
    <font>
      <b/>
      <sz val="16"/>
      <color rgb="FFFF0000"/>
      <name val="Calibri"/>
      <family val="2"/>
    </font>
    <font>
      <sz val="11"/>
      <color rgb="FFFF0000"/>
      <name val="Century Gothic"/>
      <family val="2"/>
    </font>
    <font>
      <b/>
      <sz val="10"/>
      <color theme="4"/>
      <name val="Century Gothic"/>
      <family val="2"/>
    </font>
    <font>
      <b/>
      <sz val="11"/>
      <color theme="4"/>
      <name val="Century Gothic"/>
      <family val="2"/>
    </font>
    <font>
      <b/>
      <sz val="11"/>
      <color theme="4"/>
      <name val="Calibri"/>
      <family val="2"/>
    </font>
    <font>
      <b/>
      <sz val="10"/>
      <color rgb="FF00B050"/>
      <name val="Century Gothic"/>
      <family val="2"/>
    </font>
    <font>
      <b/>
      <sz val="11"/>
      <color rgb="FF00B050"/>
      <name val="Century Gothic"/>
      <family val="2"/>
    </font>
    <font>
      <b/>
      <sz val="11"/>
      <color rgb="FF00B05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4" fillId="0" borderId="0" xfId="0" applyFont="1" applyAlignment="1" applyProtection="1">
      <alignment horizontal="center" vertical="center" wrapText="1"/>
      <protection locked="0"/>
    </xf>
    <xf numFmtId="0" fontId="1" fillId="0" borderId="0" xfId="0" applyFont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horizontal="center" vertical="center" wrapText="1"/>
      <protection locked="0"/>
    </xf>
    <xf numFmtId="164" fontId="1" fillId="0" borderId="0" xfId="0" applyNumberFormat="1" applyFont="1" applyAlignment="1" applyProtection="1">
      <alignment horizontal="center" vertical="center" wrapText="1"/>
      <protection locked="0"/>
    </xf>
    <xf numFmtId="0" fontId="1" fillId="0" borderId="0" xfId="0" applyFont="1" applyAlignment="1" applyProtection="1">
      <alignment horizontal="left" vertical="center" wrapText="1" indent="1"/>
      <protection locked="0"/>
    </xf>
    <xf numFmtId="166" fontId="1" fillId="0" borderId="0" xfId="0" applyNumberFormat="1" applyFont="1" applyAlignment="1" applyProtection="1">
      <alignment horizontal="center" vertical="center" wrapText="1"/>
      <protection locked="0"/>
    </xf>
    <xf numFmtId="0" fontId="1" fillId="2" borderId="0" xfId="0" applyFont="1" applyFill="1" applyAlignment="1" applyProtection="1">
      <alignment horizontal="center" vertical="center" wrapText="1"/>
      <protection locked="0"/>
    </xf>
    <xf numFmtId="0" fontId="1" fillId="0" borderId="2" xfId="0" applyFont="1" applyBorder="1" applyAlignment="1">
      <alignment horizontal="center" vertical="center" wrapText="1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2" fillId="0" borderId="2" xfId="0" applyFont="1" applyBorder="1" applyAlignment="1" applyProtection="1">
      <alignment horizontal="center" vertical="top" wrapText="1"/>
      <protection locked="0"/>
    </xf>
    <xf numFmtId="0" fontId="7" fillId="0" borderId="2" xfId="0" applyFont="1" applyBorder="1" applyAlignment="1">
      <alignment horizontal="center" vertical="center" wrapText="1"/>
    </xf>
    <xf numFmtId="0" fontId="8" fillId="2" borderId="1" xfId="0" applyFont="1" applyFill="1" applyBorder="1" applyAlignment="1" applyProtection="1">
      <alignment horizontal="center" vertical="center" wrapText="1"/>
      <protection locked="0"/>
    </xf>
    <xf numFmtId="0" fontId="8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66" fontId="1" fillId="2" borderId="1" xfId="0" applyNumberFormat="1" applyFont="1" applyFill="1" applyBorder="1" applyAlignment="1">
      <alignment horizontal="center" vertical="center" wrapText="1"/>
    </xf>
    <xf numFmtId="165" fontId="5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 indent="1"/>
    </xf>
    <xf numFmtId="164" fontId="1" fillId="0" borderId="1" xfId="0" applyNumberFormat="1" applyFont="1" applyBorder="1" applyAlignment="1">
      <alignment horizontal="center" vertical="center" wrapText="1"/>
    </xf>
    <xf numFmtId="166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8" fillId="2" borderId="0" xfId="0" applyFont="1" applyFill="1" applyAlignment="1" applyProtection="1">
      <alignment horizontal="center" vertical="center"/>
      <protection locked="0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2" fillId="0" borderId="0" xfId="0" applyFont="1"/>
    <xf numFmtId="0" fontId="13" fillId="3" borderId="1" xfId="0" applyFont="1" applyFill="1" applyBorder="1" applyAlignment="1" applyProtection="1">
      <alignment horizontal="left" vertical="center" wrapText="1" indent="1"/>
      <protection locked="0"/>
    </xf>
    <xf numFmtId="0" fontId="14" fillId="3" borderId="1" xfId="0" applyFont="1" applyFill="1" applyBorder="1" applyAlignment="1" applyProtection="1">
      <alignment horizontal="left" vertical="center" wrapText="1" indent="1"/>
      <protection locked="0"/>
    </xf>
    <xf numFmtId="0" fontId="15" fillId="3" borderId="1" xfId="0" applyFont="1" applyFill="1" applyBorder="1" applyAlignment="1" applyProtection="1">
      <alignment horizontal="left" vertical="center" wrapText="1" indent="1"/>
      <protection locked="0"/>
    </xf>
    <xf numFmtId="165" fontId="1" fillId="0" borderId="1" xfId="0" applyNumberFormat="1" applyFont="1" applyBorder="1" applyAlignment="1" applyProtection="1">
      <alignment horizontal="center" vertical="center" wrapText="1"/>
      <protection locked="0"/>
    </xf>
    <xf numFmtId="165" fontId="5" fillId="4" borderId="1" xfId="0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 applyProtection="1">
      <alignment horizontal="center" vertical="center" wrapText="1"/>
      <protection locked="0"/>
    </xf>
    <xf numFmtId="165" fontId="1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16" fillId="0" borderId="0" xfId="0" applyFont="1" applyAlignment="1" applyProtection="1">
      <alignment horizontal="center" vertical="center" wrapText="1"/>
      <protection locked="0"/>
    </xf>
    <xf numFmtId="0" fontId="9" fillId="0" borderId="0" xfId="0" applyFont="1" applyAlignment="1" applyProtection="1">
      <alignment horizontal="center" vertical="center" wrapText="1"/>
      <protection locked="0"/>
    </xf>
    <xf numFmtId="0" fontId="17" fillId="2" borderId="1" xfId="0" applyFont="1" applyFill="1" applyBorder="1" applyAlignment="1">
      <alignment horizontal="left" vertical="center" wrapText="1" indent="1"/>
    </xf>
    <xf numFmtId="0" fontId="17" fillId="0" borderId="1" xfId="0" applyFont="1" applyBorder="1" applyAlignment="1">
      <alignment horizontal="left" vertical="center" wrapText="1" indent="1"/>
    </xf>
    <xf numFmtId="0" fontId="19" fillId="0" borderId="1" xfId="0" applyFont="1" applyBorder="1" applyAlignment="1">
      <alignment horizontal="left" vertical="center" wrapText="1" indent="1"/>
    </xf>
    <xf numFmtId="165" fontId="1" fillId="0" borderId="1" xfId="0" applyNumberFormat="1" applyFont="1" applyBorder="1" applyAlignment="1">
      <alignment horizontal="center" vertical="center" wrapText="1"/>
    </xf>
    <xf numFmtId="167" fontId="1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5" borderId="1" xfId="0" applyFont="1" applyFill="1" applyBorder="1" applyAlignment="1" applyProtection="1">
      <alignment horizontal="center" vertical="center" wrapText="1"/>
      <protection locked="0"/>
    </xf>
    <xf numFmtId="165" fontId="1" fillId="5" borderId="1" xfId="0" applyNumberFormat="1" applyFont="1" applyFill="1" applyBorder="1" applyAlignment="1" applyProtection="1">
      <alignment horizontal="center" vertical="center" wrapText="1"/>
      <protection locked="0"/>
    </xf>
    <xf numFmtId="49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165" fontId="0" fillId="0" borderId="1" xfId="0" applyNumberFormat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165" fontId="27" fillId="0" borderId="0" xfId="0" applyNumberFormat="1" applyFont="1" applyAlignment="1" applyProtection="1">
      <alignment horizontal="center" vertical="center" wrapText="1"/>
      <protection locked="0"/>
    </xf>
    <xf numFmtId="0" fontId="9" fillId="2" borderId="0" xfId="0" applyFont="1" applyFill="1" applyAlignment="1" applyProtection="1">
      <alignment vertical="center"/>
      <protection locked="0"/>
    </xf>
    <xf numFmtId="165" fontId="9" fillId="2" borderId="1" xfId="0" applyNumberFormat="1" applyFont="1" applyFill="1" applyBorder="1" applyAlignment="1">
      <alignment horizontal="center" vertical="center" wrapText="1"/>
    </xf>
    <xf numFmtId="165" fontId="30" fillId="0" borderId="0" xfId="0" applyNumberFormat="1" applyFont="1" applyAlignment="1" applyProtection="1">
      <alignment horizontal="center" vertical="center" wrapText="1"/>
      <protection locked="0"/>
    </xf>
    <xf numFmtId="0" fontId="10" fillId="2" borderId="0" xfId="0" applyFont="1" applyFill="1" applyAlignment="1" applyProtection="1">
      <alignment vertical="center"/>
      <protection locked="0"/>
    </xf>
    <xf numFmtId="165" fontId="31" fillId="0" borderId="0" xfId="0" applyNumberFormat="1" applyFont="1" applyAlignment="1" applyProtection="1">
      <alignment horizontal="center" vertical="center" wrapText="1"/>
      <protection locked="0"/>
    </xf>
    <xf numFmtId="165" fontId="32" fillId="2" borderId="1" xfId="0" applyNumberFormat="1" applyFont="1" applyFill="1" applyBorder="1" applyAlignment="1">
      <alignment horizontal="center" vertical="center" wrapText="1"/>
    </xf>
    <xf numFmtId="165" fontId="32" fillId="4" borderId="1" xfId="0" applyNumberFormat="1" applyFont="1" applyFill="1" applyBorder="1" applyAlignment="1">
      <alignment vertical="center" wrapText="1"/>
    </xf>
    <xf numFmtId="0" fontId="31" fillId="4" borderId="1" xfId="0" applyFont="1" applyFill="1" applyBorder="1" applyAlignment="1">
      <alignment vertical="center" wrapText="1"/>
    </xf>
    <xf numFmtId="165" fontId="32" fillId="4" borderId="1" xfId="0" applyNumberFormat="1" applyFont="1" applyFill="1" applyBorder="1" applyAlignment="1">
      <alignment horizontal="center" vertical="center" wrapText="1"/>
    </xf>
    <xf numFmtId="0" fontId="33" fillId="4" borderId="1" xfId="0" applyFont="1" applyFill="1" applyBorder="1"/>
    <xf numFmtId="165" fontId="32" fillId="0" borderId="0" xfId="0" applyNumberFormat="1" applyFont="1" applyAlignment="1" applyProtection="1">
      <alignment horizontal="center" vertical="center" wrapText="1"/>
      <protection locked="0"/>
    </xf>
    <xf numFmtId="165" fontId="34" fillId="0" borderId="0" xfId="0" applyNumberFormat="1" applyFont="1" applyAlignment="1" applyProtection="1">
      <alignment horizontal="center" vertical="center" wrapText="1"/>
      <protection locked="0"/>
    </xf>
    <xf numFmtId="0" fontId="11" fillId="2" borderId="0" xfId="0" applyFont="1" applyFill="1" applyAlignment="1" applyProtection="1">
      <alignment vertical="center"/>
      <protection locked="0"/>
    </xf>
    <xf numFmtId="165" fontId="35" fillId="4" borderId="1" xfId="0" applyNumberFormat="1" applyFont="1" applyFill="1" applyBorder="1" applyAlignment="1">
      <alignment vertical="center" wrapText="1"/>
    </xf>
    <xf numFmtId="165" fontId="35" fillId="2" borderId="1" xfId="0" applyNumberFormat="1" applyFont="1" applyFill="1" applyBorder="1" applyAlignment="1">
      <alignment horizontal="center" vertical="center" wrapText="1"/>
    </xf>
    <xf numFmtId="0" fontId="34" fillId="4" borderId="1" xfId="0" applyFont="1" applyFill="1" applyBorder="1" applyAlignment="1">
      <alignment vertical="center" wrapText="1"/>
    </xf>
    <xf numFmtId="165" fontId="35" fillId="4" borderId="1" xfId="0" applyNumberFormat="1" applyFont="1" applyFill="1" applyBorder="1" applyAlignment="1">
      <alignment horizontal="center" vertical="center" wrapText="1"/>
    </xf>
    <xf numFmtId="0" fontId="36" fillId="4" borderId="1" xfId="0" applyFont="1" applyFill="1" applyBorder="1"/>
    <xf numFmtId="165" fontId="35" fillId="0" borderId="0" xfId="0" applyNumberFormat="1" applyFont="1" applyAlignment="1" applyProtection="1">
      <alignment horizontal="center" vertical="center" wrapText="1"/>
      <protection locked="0"/>
    </xf>
    <xf numFmtId="165" fontId="28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29" fillId="3" borderId="1" xfId="0" applyFont="1" applyFill="1" applyBorder="1" applyAlignment="1">
      <alignment horizontal="center" vertical="center" wrapText="1"/>
    </xf>
    <xf numFmtId="0" fontId="8" fillId="2" borderId="0" xfId="0" applyFont="1" applyFill="1" applyAlignment="1" applyProtection="1">
      <alignment horizontal="center" vertical="center"/>
      <protection locked="0"/>
    </xf>
    <xf numFmtId="14" fontId="1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>
      <alignment horizontal="center" vertical="center" wrapText="1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2" fontId="1" fillId="3" borderId="1" xfId="0" applyNumberFormat="1" applyFont="1" applyFill="1" applyBorder="1" applyAlignment="1" applyProtection="1">
      <alignment horizontal="center" vertical="center" wrapText="1"/>
      <protection locked="0"/>
    </xf>
    <xf numFmtId="2" fontId="0" fillId="3" borderId="1" xfId="0" applyNumberFormat="1" applyFill="1" applyBorder="1" applyAlignment="1">
      <alignment horizontal="center" vertical="center" wrapText="1"/>
    </xf>
  </cellXfs>
  <cellStyles count="1">
    <cellStyle name="Normal" xfId="0" builtinId="0" customBuiltin="1"/>
  </cellStyles>
  <dxfs count="0"/>
  <tableStyles count="0" defaultTableStyle="TableStyleMedium2" defaultPivotStyle="PivotStyleLight16"/>
  <colors>
    <mruColors>
      <color rgb="FFFFFFCC"/>
      <color rgb="FFFF6600"/>
      <color rgb="FFFF9933"/>
      <color rgb="FFCCFFCC"/>
      <color rgb="FFFFFFE7"/>
      <color rgb="FF99FFCC"/>
      <color rgb="FFFFFFFF"/>
      <color rgb="FFD9FFFF"/>
      <color rgb="FFE1F0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 2013 –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Right="0"/>
    <pageSetUpPr fitToPage="1"/>
  </sheetPr>
  <dimension ref="A1:T194"/>
  <sheetViews>
    <sheetView tabSelected="1" topLeftCell="B1" zoomScale="50" zoomScaleNormal="50" workbookViewId="0">
      <pane xSplit="2260" ySplit="5630" topLeftCell="C1" activePane="bottomRight"/>
      <selection activeCell="L37" sqref="L37"/>
      <selection pane="topRight" activeCell="R4" sqref="R4"/>
      <selection pane="bottomLeft" activeCell="A13" sqref="A13"/>
      <selection pane="bottomRight" activeCell="V3" sqref="V3"/>
    </sheetView>
    <sheetView tabSelected="1" topLeftCell="B82" zoomScale="40" zoomScaleNormal="40" workbookViewId="1">
      <selection activeCell="Q13" sqref="Q13"/>
    </sheetView>
    <sheetView tabSelected="1" topLeftCell="B1" zoomScale="80" zoomScaleNormal="80" workbookViewId="2">
      <pane ySplit="10" topLeftCell="A11" activePane="bottomLeft" state="frozen"/>
      <selection activeCell="B1" sqref="B1"/>
      <selection pane="bottomLeft" activeCell="X13" sqref="X13"/>
    </sheetView>
  </sheetViews>
  <sheetFormatPr baseColWidth="10" defaultColWidth="11.453125" defaultRowHeight="45" customHeight="1" outlineLevelCol="1" x14ac:dyDescent="0.35"/>
  <cols>
    <col min="1" max="1" width="12.7265625" style="2" hidden="1" customWidth="1" outlineLevel="1" collapsed="1"/>
    <col min="2" max="2" width="38.7265625" style="5" customWidth="1"/>
    <col min="3" max="3" width="15.7265625" style="2" customWidth="1" outlineLevel="1"/>
    <col min="4" max="4" width="18.453125" style="2" customWidth="1" outlineLevel="1"/>
    <col min="5" max="5" width="11.453125" style="4" customWidth="1"/>
    <col min="6" max="6" width="22.54296875" style="2" customWidth="1"/>
    <col min="7" max="7" width="12.453125" style="6" bestFit="1" customWidth="1"/>
    <col min="8" max="8" width="18.7265625" style="49" customWidth="1"/>
    <col min="9" max="9" width="15.54296875" style="54" customWidth="1" outlineLevel="1"/>
    <col min="10" max="10" width="11.54296875" style="61" customWidth="1" outlineLevel="1"/>
    <col min="11" max="12" width="11.453125" style="45"/>
    <col min="13" max="16384" width="11.453125" style="2"/>
  </cols>
  <sheetData>
    <row r="1" spans="1:20" ht="45" customHeight="1" x14ac:dyDescent="0.35">
      <c r="B1" s="27" t="s">
        <v>78</v>
      </c>
      <c r="C1" s="72"/>
      <c r="D1" s="73"/>
      <c r="E1" s="73"/>
    </row>
    <row r="2" spans="1:20" ht="45" customHeight="1" x14ac:dyDescent="0.35">
      <c r="B2" s="27" t="s">
        <v>79</v>
      </c>
      <c r="C2" s="74"/>
      <c r="D2" s="73"/>
      <c r="E2" s="73"/>
      <c r="H2" s="69" t="s">
        <v>165</v>
      </c>
      <c r="I2" s="70"/>
    </row>
    <row r="3" spans="1:20" ht="45" customHeight="1" x14ac:dyDescent="0.35">
      <c r="B3" s="27" t="s">
        <v>84</v>
      </c>
      <c r="C3" s="74"/>
      <c r="D3" s="73"/>
      <c r="E3" s="73"/>
      <c r="H3" s="70"/>
      <c r="I3" s="70"/>
    </row>
    <row r="4" spans="1:20" ht="45" customHeight="1" x14ac:dyDescent="0.35">
      <c r="B4" s="27" t="s">
        <v>80</v>
      </c>
      <c r="C4" s="74"/>
      <c r="D4" s="73"/>
      <c r="E4" s="73"/>
    </row>
    <row r="5" spans="1:20" ht="45" customHeight="1" x14ac:dyDescent="0.35">
      <c r="B5" s="28" t="s">
        <v>81</v>
      </c>
      <c r="C5" s="74"/>
      <c r="D5" s="73"/>
      <c r="E5" s="73"/>
    </row>
    <row r="6" spans="1:20" ht="45" customHeight="1" x14ac:dyDescent="0.35">
      <c r="B6" s="27" t="s">
        <v>82</v>
      </c>
      <c r="C6" s="74"/>
      <c r="D6" s="73"/>
      <c r="E6" s="73"/>
      <c r="F6" s="36"/>
    </row>
    <row r="7" spans="1:20" ht="45" customHeight="1" x14ac:dyDescent="0.35">
      <c r="B7" s="27" t="s">
        <v>83</v>
      </c>
      <c r="C7" s="74"/>
      <c r="D7" s="73"/>
      <c r="E7" s="73"/>
      <c r="F7" s="36"/>
    </row>
    <row r="8" spans="1:20" ht="56.25" customHeight="1" x14ac:dyDescent="0.35">
      <c r="B8" s="29" t="s">
        <v>88</v>
      </c>
      <c r="C8" s="75"/>
      <c r="D8" s="76"/>
      <c r="E8" s="76"/>
      <c r="F8" s="35"/>
    </row>
    <row r="9" spans="1:20" ht="31.5" customHeight="1" x14ac:dyDescent="0.35">
      <c r="A9" s="9"/>
      <c r="B9" s="71" t="s">
        <v>68</v>
      </c>
      <c r="C9" s="71"/>
      <c r="D9" s="71"/>
      <c r="E9" s="71"/>
      <c r="F9" s="71"/>
      <c r="G9" s="22"/>
      <c r="H9" s="50" t="s">
        <v>69</v>
      </c>
      <c r="I9" s="53"/>
      <c r="J9" s="62"/>
      <c r="K9" s="22" t="s">
        <v>74</v>
      </c>
      <c r="L9" s="22"/>
      <c r="M9" s="1"/>
      <c r="N9" s="1"/>
    </row>
    <row r="10" spans="1:20" ht="59.25" customHeight="1" x14ac:dyDescent="0.35">
      <c r="A10" s="10" t="s">
        <v>50</v>
      </c>
      <c r="B10" s="12" t="s">
        <v>65</v>
      </c>
      <c r="C10" s="12" t="s">
        <v>3</v>
      </c>
      <c r="D10" s="12" t="s">
        <v>67</v>
      </c>
      <c r="E10" s="12" t="s">
        <v>4</v>
      </c>
      <c r="F10" s="12" t="s">
        <v>0</v>
      </c>
      <c r="G10" s="13" t="s">
        <v>66</v>
      </c>
      <c r="H10" s="23" t="s">
        <v>70</v>
      </c>
      <c r="I10" s="24" t="s">
        <v>60</v>
      </c>
      <c r="J10" s="25" t="s">
        <v>61</v>
      </c>
      <c r="K10" s="23" t="s">
        <v>71</v>
      </c>
      <c r="L10" s="23" t="s">
        <v>75</v>
      </c>
      <c r="M10" s="24" t="s">
        <v>72</v>
      </c>
      <c r="N10" s="24" t="s">
        <v>76</v>
      </c>
      <c r="O10" s="25" t="s">
        <v>73</v>
      </c>
      <c r="P10" s="25" t="s">
        <v>77</v>
      </c>
      <c r="Q10" s="21" t="s">
        <v>85</v>
      </c>
      <c r="S10" s="26"/>
      <c r="T10" s="26"/>
    </row>
    <row r="11" spans="1:20" ht="45" customHeight="1" x14ac:dyDescent="0.35">
      <c r="A11" s="8" t="s">
        <v>29</v>
      </c>
      <c r="B11" s="37" t="s">
        <v>89</v>
      </c>
      <c r="C11" s="14" t="s">
        <v>7</v>
      </c>
      <c r="D11" s="14" t="s">
        <v>163</v>
      </c>
      <c r="E11" s="19">
        <v>45811</v>
      </c>
      <c r="F11" s="14" t="s">
        <v>1</v>
      </c>
      <c r="G11" s="15">
        <v>0.89583333333333337</v>
      </c>
      <c r="H11" s="51">
        <v>35</v>
      </c>
      <c r="I11" s="55">
        <v>28</v>
      </c>
      <c r="J11" s="63"/>
      <c r="K11" s="46"/>
      <c r="L11" s="47">
        <f t="shared" ref="L11:L67" si="0">H11*K11</f>
        <v>0</v>
      </c>
      <c r="M11" s="21"/>
      <c r="N11" s="40">
        <f>M11*I11</f>
        <v>0</v>
      </c>
      <c r="O11" s="21"/>
      <c r="P11" s="31"/>
      <c r="Q11" s="40">
        <f>N11+L11+P11</f>
        <v>0</v>
      </c>
      <c r="S11" s="26"/>
      <c r="T11" s="26"/>
    </row>
    <row r="12" spans="1:20" ht="45" customHeight="1" x14ac:dyDescent="0.35">
      <c r="A12" s="8" t="s">
        <v>29</v>
      </c>
      <c r="B12" s="37" t="s">
        <v>89</v>
      </c>
      <c r="C12" s="14" t="s">
        <v>7</v>
      </c>
      <c r="D12" s="14" t="s">
        <v>164</v>
      </c>
      <c r="E12" s="19">
        <v>45811</v>
      </c>
      <c r="F12" s="14" t="s">
        <v>1</v>
      </c>
      <c r="G12" s="15">
        <v>0.89583333333333337</v>
      </c>
      <c r="H12" s="51">
        <v>45</v>
      </c>
      <c r="I12" s="55">
        <v>36</v>
      </c>
      <c r="J12" s="63"/>
      <c r="K12" s="46"/>
      <c r="L12" s="47">
        <f t="shared" ref="L12" si="1">H12*K12</f>
        <v>0</v>
      </c>
      <c r="M12" s="21"/>
      <c r="N12" s="40">
        <f>M12*I12</f>
        <v>0</v>
      </c>
      <c r="O12" s="21"/>
      <c r="P12" s="31"/>
      <c r="Q12" s="30">
        <f t="shared" ref="Q12:Q74" si="2">N12+L12+P12</f>
        <v>0</v>
      </c>
      <c r="S12" s="26"/>
      <c r="T12" s="26"/>
    </row>
    <row r="13" spans="1:20" ht="45" customHeight="1" x14ac:dyDescent="0.35">
      <c r="A13" s="8" t="s">
        <v>30</v>
      </c>
      <c r="B13" s="37" t="s">
        <v>89</v>
      </c>
      <c r="C13" s="14" t="s">
        <v>7</v>
      </c>
      <c r="D13" s="14" t="s">
        <v>163</v>
      </c>
      <c r="E13" s="19">
        <v>45812</v>
      </c>
      <c r="F13" s="14" t="s">
        <v>1</v>
      </c>
      <c r="G13" s="15">
        <v>0.89583333333333337</v>
      </c>
      <c r="H13" s="51">
        <v>35</v>
      </c>
      <c r="I13" s="55">
        <v>28</v>
      </c>
      <c r="J13" s="63"/>
      <c r="K13" s="46"/>
      <c r="L13" s="47">
        <f t="shared" ref="L13:L14" si="3">H13*K13</f>
        <v>0</v>
      </c>
      <c r="M13" s="21"/>
      <c r="N13" s="40">
        <f>M13*I13</f>
        <v>0</v>
      </c>
      <c r="O13" s="21"/>
      <c r="P13" s="31"/>
      <c r="Q13" s="30">
        <f t="shared" si="2"/>
        <v>0</v>
      </c>
      <c r="S13" s="26"/>
      <c r="T13" s="26"/>
    </row>
    <row r="14" spans="1:20" ht="45" customHeight="1" x14ac:dyDescent="0.35">
      <c r="A14" s="8" t="s">
        <v>30</v>
      </c>
      <c r="B14" s="37" t="s">
        <v>89</v>
      </c>
      <c r="C14" s="14" t="s">
        <v>7</v>
      </c>
      <c r="D14" s="14" t="s">
        <v>164</v>
      </c>
      <c r="E14" s="19">
        <v>45812</v>
      </c>
      <c r="F14" s="14" t="s">
        <v>1</v>
      </c>
      <c r="G14" s="15">
        <v>0.89583333333333337</v>
      </c>
      <c r="H14" s="51">
        <v>45</v>
      </c>
      <c r="I14" s="55">
        <v>36</v>
      </c>
      <c r="J14" s="63"/>
      <c r="K14" s="46"/>
      <c r="L14" s="47">
        <f t="shared" si="3"/>
        <v>0</v>
      </c>
      <c r="M14" s="21"/>
      <c r="N14" s="40">
        <f>M14*I14</f>
        <v>0</v>
      </c>
      <c r="O14" s="21"/>
      <c r="P14" s="31"/>
      <c r="Q14" s="30">
        <f t="shared" si="2"/>
        <v>0</v>
      </c>
      <c r="S14" s="26"/>
      <c r="T14" s="26"/>
    </row>
    <row r="15" spans="1:20" ht="45" customHeight="1" x14ac:dyDescent="0.35">
      <c r="A15" s="8" t="s">
        <v>64</v>
      </c>
      <c r="B15" s="38" t="s">
        <v>90</v>
      </c>
      <c r="C15" s="17" t="s">
        <v>9</v>
      </c>
      <c r="D15" s="17" t="s">
        <v>147</v>
      </c>
      <c r="E15" s="19">
        <v>45812</v>
      </c>
      <c r="F15" s="17" t="s">
        <v>148</v>
      </c>
      <c r="G15" s="20">
        <v>0.83333333333333337</v>
      </c>
      <c r="H15" s="51">
        <v>30</v>
      </c>
      <c r="I15" s="55">
        <v>20</v>
      </c>
      <c r="J15" s="63"/>
      <c r="K15" s="46"/>
      <c r="L15" s="47">
        <f t="shared" ref="L15:L18" si="4">K15*H15</f>
        <v>0</v>
      </c>
      <c r="M15" s="21"/>
      <c r="N15" s="40">
        <f t="shared" ref="N15:N17" si="5">M15*I15</f>
        <v>0</v>
      </c>
      <c r="O15" s="31" t="s">
        <v>62</v>
      </c>
      <c r="P15" s="31"/>
      <c r="Q15" s="30">
        <f t="shared" si="2"/>
        <v>0</v>
      </c>
    </row>
    <row r="16" spans="1:20" ht="45" customHeight="1" x14ac:dyDescent="0.35">
      <c r="A16" s="8" t="s">
        <v>64</v>
      </c>
      <c r="B16" s="39" t="s">
        <v>91</v>
      </c>
      <c r="C16" s="17" t="s">
        <v>9</v>
      </c>
      <c r="D16" s="17" t="s">
        <v>147</v>
      </c>
      <c r="E16" s="19">
        <v>45814</v>
      </c>
      <c r="F16" s="17" t="s">
        <v>149</v>
      </c>
      <c r="G16" s="20">
        <v>0.85416666666666663</v>
      </c>
      <c r="H16" s="51">
        <v>16</v>
      </c>
      <c r="I16" s="55">
        <v>12</v>
      </c>
      <c r="J16" s="63"/>
      <c r="K16" s="46"/>
      <c r="L16" s="47">
        <f t="shared" si="4"/>
        <v>0</v>
      </c>
      <c r="M16" s="21"/>
      <c r="N16" s="40">
        <f t="shared" si="5"/>
        <v>0</v>
      </c>
      <c r="O16" s="31" t="s">
        <v>62</v>
      </c>
      <c r="P16" s="31"/>
      <c r="Q16" s="30">
        <f t="shared" si="2"/>
        <v>0</v>
      </c>
    </row>
    <row r="17" spans="1:17" ht="45" customHeight="1" x14ac:dyDescent="0.35">
      <c r="A17" s="8" t="s">
        <v>64</v>
      </c>
      <c r="B17" s="39" t="s">
        <v>92</v>
      </c>
      <c r="C17" s="17" t="s">
        <v>5</v>
      </c>
      <c r="D17" s="17" t="s">
        <v>147</v>
      </c>
      <c r="E17" s="19">
        <v>45815</v>
      </c>
      <c r="F17" s="17" t="s">
        <v>1</v>
      </c>
      <c r="G17" s="20">
        <v>0.83333333333333337</v>
      </c>
      <c r="H17" s="51">
        <v>36</v>
      </c>
      <c r="I17" s="55">
        <v>22</v>
      </c>
      <c r="J17" s="63"/>
      <c r="K17" s="46"/>
      <c r="L17" s="47">
        <f t="shared" si="4"/>
        <v>0</v>
      </c>
      <c r="M17" s="21"/>
      <c r="N17" s="40">
        <f t="shared" si="5"/>
        <v>0</v>
      </c>
      <c r="O17" s="31" t="s">
        <v>62</v>
      </c>
      <c r="P17" s="31"/>
      <c r="Q17" s="30">
        <f t="shared" si="2"/>
        <v>0</v>
      </c>
    </row>
    <row r="18" spans="1:17" ht="45" customHeight="1" x14ac:dyDescent="0.35">
      <c r="A18" s="8" t="s">
        <v>64</v>
      </c>
      <c r="B18" s="39" t="s">
        <v>93</v>
      </c>
      <c r="C18" s="17" t="s">
        <v>8</v>
      </c>
      <c r="D18" s="17" t="s">
        <v>150</v>
      </c>
      <c r="E18" s="19">
        <v>45816</v>
      </c>
      <c r="F18" s="17" t="s">
        <v>49</v>
      </c>
      <c r="G18" s="20">
        <v>0.45833333333333331</v>
      </c>
      <c r="H18" s="51">
        <v>16</v>
      </c>
      <c r="I18" s="56"/>
      <c r="J18" s="64">
        <v>11</v>
      </c>
      <c r="K18" s="46"/>
      <c r="L18" s="47">
        <f t="shared" si="4"/>
        <v>0</v>
      </c>
      <c r="M18" s="31"/>
      <c r="N18" s="31"/>
      <c r="O18" s="46"/>
      <c r="P18" s="40">
        <f>O18*J18</f>
        <v>0</v>
      </c>
      <c r="Q18" s="30">
        <f t="shared" si="2"/>
        <v>0</v>
      </c>
    </row>
    <row r="19" spans="1:17" ht="45" customHeight="1" x14ac:dyDescent="0.35">
      <c r="A19" s="8" t="s">
        <v>18</v>
      </c>
      <c r="B19" s="39" t="s">
        <v>93</v>
      </c>
      <c r="C19" s="17" t="s">
        <v>8</v>
      </c>
      <c r="D19" s="17" t="s">
        <v>150</v>
      </c>
      <c r="E19" s="19">
        <v>45816</v>
      </c>
      <c r="F19" s="17" t="s">
        <v>49</v>
      </c>
      <c r="G19" s="20">
        <v>0.5625</v>
      </c>
      <c r="H19" s="51">
        <v>16</v>
      </c>
      <c r="I19" s="56"/>
      <c r="J19" s="64">
        <v>11</v>
      </c>
      <c r="K19" s="46"/>
      <c r="L19" s="47">
        <f t="shared" si="0"/>
        <v>0</v>
      </c>
      <c r="M19" s="32"/>
      <c r="N19" s="33"/>
      <c r="O19" s="46"/>
      <c r="P19" s="40">
        <f>O19*J19</f>
        <v>0</v>
      </c>
      <c r="Q19" s="30">
        <f t="shared" si="2"/>
        <v>0</v>
      </c>
    </row>
    <row r="20" spans="1:17" ht="45" customHeight="1" x14ac:dyDescent="0.35">
      <c r="A20" s="8" t="s">
        <v>35</v>
      </c>
      <c r="B20" s="39" t="s">
        <v>94</v>
      </c>
      <c r="C20" s="17" t="s">
        <v>9</v>
      </c>
      <c r="D20" s="17" t="s">
        <v>147</v>
      </c>
      <c r="E20" s="19">
        <v>45816</v>
      </c>
      <c r="F20" s="17" t="s">
        <v>2</v>
      </c>
      <c r="G20" s="20">
        <v>0.89583333333333337</v>
      </c>
      <c r="H20" s="51">
        <v>28</v>
      </c>
      <c r="I20" s="55">
        <v>20</v>
      </c>
      <c r="J20" s="63"/>
      <c r="K20" s="46"/>
      <c r="L20" s="47">
        <f t="shared" si="0"/>
        <v>0</v>
      </c>
      <c r="M20" s="46"/>
      <c r="N20" s="47">
        <f>M20*I20</f>
        <v>0</v>
      </c>
      <c r="O20" s="31" t="s">
        <v>62</v>
      </c>
      <c r="P20" s="31"/>
      <c r="Q20" s="30">
        <f t="shared" si="2"/>
        <v>0</v>
      </c>
    </row>
    <row r="21" spans="1:17" ht="51" customHeight="1" x14ac:dyDescent="0.35">
      <c r="A21" s="8" t="s">
        <v>31</v>
      </c>
      <c r="B21" s="39" t="s">
        <v>95</v>
      </c>
      <c r="C21" s="17" t="s">
        <v>5</v>
      </c>
      <c r="D21" s="17" t="s">
        <v>147</v>
      </c>
      <c r="E21" s="19">
        <v>45817</v>
      </c>
      <c r="F21" s="17" t="s">
        <v>1</v>
      </c>
      <c r="G21" s="20">
        <v>0.85416666666666663</v>
      </c>
      <c r="H21" s="51">
        <v>48</v>
      </c>
      <c r="I21" s="56"/>
      <c r="J21" s="63"/>
      <c r="K21" s="46"/>
      <c r="L21" s="47">
        <f t="shared" si="0"/>
        <v>0</v>
      </c>
      <c r="M21" s="31"/>
      <c r="N21" s="31"/>
      <c r="O21" s="31"/>
      <c r="P21" s="31"/>
      <c r="Q21" s="30">
        <f t="shared" si="2"/>
        <v>0</v>
      </c>
    </row>
    <row r="22" spans="1:17" ht="45" customHeight="1" x14ac:dyDescent="0.35">
      <c r="A22" s="8" t="s">
        <v>54</v>
      </c>
      <c r="B22" s="39" t="s">
        <v>96</v>
      </c>
      <c r="C22" s="17" t="s">
        <v>5</v>
      </c>
      <c r="D22" s="17" t="s">
        <v>147</v>
      </c>
      <c r="E22" s="19">
        <v>45818</v>
      </c>
      <c r="F22" s="17" t="s">
        <v>1</v>
      </c>
      <c r="G22" s="20">
        <v>0.875</v>
      </c>
      <c r="H22" s="51">
        <v>45</v>
      </c>
      <c r="I22" s="56"/>
      <c r="J22" s="63"/>
      <c r="K22" s="46"/>
      <c r="L22" s="47">
        <f t="shared" ref="L22:L23" si="6">H22*K22</f>
        <v>0</v>
      </c>
      <c r="M22" s="31"/>
      <c r="N22" s="31"/>
      <c r="O22" s="31"/>
      <c r="P22" s="31"/>
      <c r="Q22" s="30">
        <f t="shared" si="2"/>
        <v>0</v>
      </c>
    </row>
    <row r="23" spans="1:17" ht="45" customHeight="1" x14ac:dyDescent="0.35">
      <c r="A23" s="8" t="s">
        <v>63</v>
      </c>
      <c r="B23" s="39" t="s">
        <v>97</v>
      </c>
      <c r="C23" s="17" t="s">
        <v>5</v>
      </c>
      <c r="D23" s="17" t="s">
        <v>147</v>
      </c>
      <c r="E23" s="19">
        <v>45820</v>
      </c>
      <c r="F23" s="17" t="s">
        <v>1</v>
      </c>
      <c r="G23" s="20">
        <v>0.89583333333333337</v>
      </c>
      <c r="H23" s="51">
        <v>66</v>
      </c>
      <c r="I23" s="56"/>
      <c r="J23" s="63"/>
      <c r="K23" s="46"/>
      <c r="L23" s="47">
        <f t="shared" si="6"/>
        <v>0</v>
      </c>
      <c r="M23" s="31"/>
      <c r="N23" s="31"/>
      <c r="O23" s="31"/>
      <c r="P23" s="31"/>
      <c r="Q23" s="30">
        <f t="shared" si="2"/>
        <v>0</v>
      </c>
    </row>
    <row r="24" spans="1:17" ht="111.75" customHeight="1" x14ac:dyDescent="0.35">
      <c r="A24" s="8" t="s">
        <v>38</v>
      </c>
      <c r="B24" s="18" t="s">
        <v>98</v>
      </c>
      <c r="C24" s="17" t="s">
        <v>8</v>
      </c>
      <c r="D24" s="17" t="s">
        <v>146</v>
      </c>
      <c r="E24" s="19">
        <v>45820</v>
      </c>
      <c r="F24" s="17" t="s">
        <v>151</v>
      </c>
      <c r="G24" s="20">
        <v>0.85416666666666663</v>
      </c>
      <c r="H24" s="51">
        <v>22</v>
      </c>
      <c r="I24" s="55">
        <v>13</v>
      </c>
      <c r="J24" s="64" t="s">
        <v>162</v>
      </c>
      <c r="K24" s="46"/>
      <c r="L24" s="47">
        <f t="shared" si="0"/>
        <v>0</v>
      </c>
      <c r="M24" s="21"/>
      <c r="N24" s="40">
        <f t="shared" ref="N24:N31" si="7">M24*I24</f>
        <v>0</v>
      </c>
      <c r="O24" s="21"/>
      <c r="P24" s="40">
        <f t="shared" ref="P24:P31" si="8">O24*10</f>
        <v>0</v>
      </c>
      <c r="Q24" s="30">
        <f t="shared" si="2"/>
        <v>0</v>
      </c>
    </row>
    <row r="25" spans="1:17" ht="45" customHeight="1" x14ac:dyDescent="0.35">
      <c r="A25" s="8" t="s">
        <v>27</v>
      </c>
      <c r="B25" s="18" t="s">
        <v>98</v>
      </c>
      <c r="C25" s="17" t="s">
        <v>8</v>
      </c>
      <c r="D25" s="17" t="s">
        <v>146</v>
      </c>
      <c r="E25" s="19">
        <v>45821</v>
      </c>
      <c r="F25" s="17" t="s">
        <v>151</v>
      </c>
      <c r="G25" s="20">
        <v>0.85416666666666663</v>
      </c>
      <c r="H25" s="51">
        <v>22</v>
      </c>
      <c r="I25" s="55">
        <v>13</v>
      </c>
      <c r="J25" s="64" t="s">
        <v>162</v>
      </c>
      <c r="K25" s="46"/>
      <c r="L25" s="47">
        <f t="shared" ref="L25:L31" si="9">H25*K25</f>
        <v>0</v>
      </c>
      <c r="M25" s="21"/>
      <c r="N25" s="40">
        <f t="shared" si="7"/>
        <v>0</v>
      </c>
      <c r="O25" s="21"/>
      <c r="P25" s="40">
        <f t="shared" si="8"/>
        <v>0</v>
      </c>
      <c r="Q25" s="30">
        <f t="shared" si="2"/>
        <v>0</v>
      </c>
    </row>
    <row r="26" spans="1:17" ht="45" customHeight="1" x14ac:dyDescent="0.35">
      <c r="A26" s="8" t="s">
        <v>27</v>
      </c>
      <c r="B26" s="18" t="s">
        <v>98</v>
      </c>
      <c r="C26" s="17" t="s">
        <v>8</v>
      </c>
      <c r="D26" s="17" t="s">
        <v>146</v>
      </c>
      <c r="E26" s="19">
        <v>45822</v>
      </c>
      <c r="F26" s="17" t="s">
        <v>151</v>
      </c>
      <c r="G26" s="20">
        <v>0.85416666666666663</v>
      </c>
      <c r="H26" s="51">
        <v>22</v>
      </c>
      <c r="I26" s="55">
        <v>13</v>
      </c>
      <c r="J26" s="64" t="s">
        <v>162</v>
      </c>
      <c r="K26" s="46"/>
      <c r="L26" s="47">
        <f t="shared" si="9"/>
        <v>0</v>
      </c>
      <c r="M26" s="21"/>
      <c r="N26" s="40">
        <f t="shared" si="7"/>
        <v>0</v>
      </c>
      <c r="O26" s="21"/>
      <c r="P26" s="40">
        <f t="shared" si="8"/>
        <v>0</v>
      </c>
      <c r="Q26" s="30">
        <f t="shared" si="2"/>
        <v>0</v>
      </c>
    </row>
    <row r="27" spans="1:17" ht="45" customHeight="1" x14ac:dyDescent="0.35">
      <c r="A27" s="8" t="s">
        <v>36</v>
      </c>
      <c r="B27" s="18" t="s">
        <v>98</v>
      </c>
      <c r="C27" s="17" t="s">
        <v>8</v>
      </c>
      <c r="D27" s="17" t="s">
        <v>146</v>
      </c>
      <c r="E27" s="19">
        <v>45823</v>
      </c>
      <c r="F27" s="17" t="s">
        <v>151</v>
      </c>
      <c r="G27" s="20">
        <v>0.85416666666666663</v>
      </c>
      <c r="H27" s="51">
        <v>22</v>
      </c>
      <c r="I27" s="55">
        <v>13</v>
      </c>
      <c r="J27" s="64" t="s">
        <v>162</v>
      </c>
      <c r="K27" s="46"/>
      <c r="L27" s="47">
        <f t="shared" si="9"/>
        <v>0</v>
      </c>
      <c r="M27" s="21"/>
      <c r="N27" s="40">
        <f t="shared" si="7"/>
        <v>0</v>
      </c>
      <c r="O27" s="21"/>
      <c r="P27" s="40">
        <f t="shared" si="8"/>
        <v>0</v>
      </c>
      <c r="Q27" s="30">
        <f t="shared" si="2"/>
        <v>0</v>
      </c>
    </row>
    <row r="28" spans="1:17" ht="66" customHeight="1" x14ac:dyDescent="0.35">
      <c r="A28" s="8" t="s">
        <v>37</v>
      </c>
      <c r="B28" s="18" t="s">
        <v>98</v>
      </c>
      <c r="C28" s="17" t="s">
        <v>8</v>
      </c>
      <c r="D28" s="17" t="s">
        <v>146</v>
      </c>
      <c r="E28" s="19">
        <v>45825</v>
      </c>
      <c r="F28" s="17" t="s">
        <v>151</v>
      </c>
      <c r="G28" s="20">
        <v>0.85416666666666663</v>
      </c>
      <c r="H28" s="51">
        <v>22</v>
      </c>
      <c r="I28" s="55">
        <v>13</v>
      </c>
      <c r="J28" s="64" t="s">
        <v>162</v>
      </c>
      <c r="K28" s="46"/>
      <c r="L28" s="47">
        <f t="shared" si="9"/>
        <v>0</v>
      </c>
      <c r="M28" s="21"/>
      <c r="N28" s="40">
        <f t="shared" si="7"/>
        <v>0</v>
      </c>
      <c r="O28" s="21"/>
      <c r="P28" s="40">
        <f t="shared" si="8"/>
        <v>0</v>
      </c>
      <c r="Q28" s="30">
        <f t="shared" si="2"/>
        <v>0</v>
      </c>
    </row>
    <row r="29" spans="1:17" ht="45" customHeight="1" x14ac:dyDescent="0.35">
      <c r="A29" s="8" t="s">
        <v>10</v>
      </c>
      <c r="B29" s="18" t="s">
        <v>98</v>
      </c>
      <c r="C29" s="17" t="s">
        <v>8</v>
      </c>
      <c r="D29" s="17" t="s">
        <v>146</v>
      </c>
      <c r="E29" s="19">
        <v>45826</v>
      </c>
      <c r="F29" s="17" t="s">
        <v>151</v>
      </c>
      <c r="G29" s="20">
        <v>0.85416666666666663</v>
      </c>
      <c r="H29" s="51">
        <v>22</v>
      </c>
      <c r="I29" s="55">
        <v>13</v>
      </c>
      <c r="J29" s="64" t="s">
        <v>162</v>
      </c>
      <c r="K29" s="46"/>
      <c r="L29" s="47">
        <f t="shared" si="9"/>
        <v>0</v>
      </c>
      <c r="M29" s="21"/>
      <c r="N29" s="40">
        <f t="shared" si="7"/>
        <v>0</v>
      </c>
      <c r="O29" s="21"/>
      <c r="P29" s="40">
        <f t="shared" si="8"/>
        <v>0</v>
      </c>
      <c r="Q29" s="30">
        <f t="shared" si="2"/>
        <v>0</v>
      </c>
    </row>
    <row r="30" spans="1:17" ht="55.5" customHeight="1" x14ac:dyDescent="0.35">
      <c r="A30" s="8" t="s">
        <v>11</v>
      </c>
      <c r="B30" s="18" t="s">
        <v>98</v>
      </c>
      <c r="C30" s="17" t="s">
        <v>8</v>
      </c>
      <c r="D30" s="17" t="s">
        <v>146</v>
      </c>
      <c r="E30" s="19">
        <v>45827</v>
      </c>
      <c r="F30" s="17" t="s">
        <v>151</v>
      </c>
      <c r="G30" s="20">
        <v>0.85416666666666663</v>
      </c>
      <c r="H30" s="51">
        <v>22</v>
      </c>
      <c r="I30" s="55">
        <v>13</v>
      </c>
      <c r="J30" s="64" t="s">
        <v>162</v>
      </c>
      <c r="K30" s="46"/>
      <c r="L30" s="47">
        <f t="shared" si="9"/>
        <v>0</v>
      </c>
      <c r="M30" s="21"/>
      <c r="N30" s="40">
        <f t="shared" si="7"/>
        <v>0</v>
      </c>
      <c r="O30" s="21"/>
      <c r="P30" s="40">
        <f t="shared" si="8"/>
        <v>0</v>
      </c>
      <c r="Q30" s="30">
        <f t="shared" si="2"/>
        <v>0</v>
      </c>
    </row>
    <row r="31" spans="1:17" ht="45" customHeight="1" x14ac:dyDescent="0.35">
      <c r="A31" s="8" t="s">
        <v>45</v>
      </c>
      <c r="B31" s="18" t="s">
        <v>98</v>
      </c>
      <c r="C31" s="17" t="s">
        <v>8</v>
      </c>
      <c r="D31" s="17" t="s">
        <v>146</v>
      </c>
      <c r="E31" s="19">
        <v>45828</v>
      </c>
      <c r="F31" s="17" t="s">
        <v>151</v>
      </c>
      <c r="G31" s="20">
        <v>0.85416666666666663</v>
      </c>
      <c r="H31" s="51">
        <v>22</v>
      </c>
      <c r="I31" s="55">
        <v>13</v>
      </c>
      <c r="J31" s="64" t="s">
        <v>162</v>
      </c>
      <c r="K31" s="46"/>
      <c r="L31" s="47">
        <f t="shared" si="9"/>
        <v>0</v>
      </c>
      <c r="M31" s="21"/>
      <c r="N31" s="40">
        <f t="shared" si="7"/>
        <v>0</v>
      </c>
      <c r="O31" s="21"/>
      <c r="P31" s="40">
        <f t="shared" si="8"/>
        <v>0</v>
      </c>
      <c r="Q31" s="30">
        <f t="shared" si="2"/>
        <v>0</v>
      </c>
    </row>
    <row r="32" spans="1:17" ht="45" customHeight="1" x14ac:dyDescent="0.35">
      <c r="A32" s="8" t="s">
        <v>33</v>
      </c>
      <c r="B32" s="39" t="s">
        <v>99</v>
      </c>
      <c r="C32" s="17" t="s">
        <v>5</v>
      </c>
      <c r="D32" s="17" t="s">
        <v>147</v>
      </c>
      <c r="E32" s="19">
        <v>45821</v>
      </c>
      <c r="F32" s="17" t="s">
        <v>1</v>
      </c>
      <c r="G32" s="20">
        <v>0.89583333333333337</v>
      </c>
      <c r="H32" s="51">
        <v>59</v>
      </c>
      <c r="I32" s="57"/>
      <c r="J32" s="65"/>
      <c r="K32" s="46"/>
      <c r="L32" s="47">
        <f t="shared" si="0"/>
        <v>0</v>
      </c>
      <c r="M32" s="33"/>
      <c r="N32" s="41"/>
      <c r="O32" s="31" t="s">
        <v>62</v>
      </c>
      <c r="P32" s="31"/>
      <c r="Q32" s="30">
        <f>N32+L32+P32</f>
        <v>0</v>
      </c>
    </row>
    <row r="33" spans="1:17" ht="45" customHeight="1" x14ac:dyDescent="0.35">
      <c r="A33" s="8" t="s">
        <v>56</v>
      </c>
      <c r="B33" s="39" t="s">
        <v>100</v>
      </c>
      <c r="C33" s="17" t="s">
        <v>101</v>
      </c>
      <c r="D33" s="17" t="s">
        <v>147</v>
      </c>
      <c r="E33" s="19">
        <v>45822</v>
      </c>
      <c r="F33" s="17" t="s">
        <v>1</v>
      </c>
      <c r="G33" s="20">
        <v>0.83333333333333337</v>
      </c>
      <c r="H33" s="51">
        <v>29</v>
      </c>
      <c r="I33" s="55">
        <v>23.200000000000003</v>
      </c>
      <c r="J33" s="65"/>
      <c r="K33" s="46"/>
      <c r="L33" s="47">
        <f t="shared" si="0"/>
        <v>0</v>
      </c>
      <c r="M33" s="46"/>
      <c r="N33" s="40">
        <f>M33*I33</f>
        <v>0</v>
      </c>
      <c r="O33" s="31" t="s">
        <v>62</v>
      </c>
      <c r="P33" s="31"/>
      <c r="Q33" s="30">
        <f>N33+L33+P33</f>
        <v>0</v>
      </c>
    </row>
    <row r="34" spans="1:17" ht="45" customHeight="1" x14ac:dyDescent="0.35">
      <c r="A34" s="8" t="s">
        <v>57</v>
      </c>
      <c r="B34" s="18" t="s">
        <v>102</v>
      </c>
      <c r="C34" s="17" t="s">
        <v>5</v>
      </c>
      <c r="D34" s="17" t="s">
        <v>147</v>
      </c>
      <c r="E34" s="19">
        <v>45823</v>
      </c>
      <c r="F34" s="17" t="s">
        <v>2</v>
      </c>
      <c r="G34" s="20">
        <v>0.875</v>
      </c>
      <c r="H34" s="51">
        <v>36</v>
      </c>
      <c r="I34" s="55">
        <v>25</v>
      </c>
      <c r="J34" s="65"/>
      <c r="K34" s="46"/>
      <c r="L34" s="47">
        <f t="shared" si="0"/>
        <v>0</v>
      </c>
      <c r="M34" s="46"/>
      <c r="N34" s="40">
        <f>M34*I34</f>
        <v>0</v>
      </c>
      <c r="O34" s="31" t="s">
        <v>62</v>
      </c>
      <c r="P34" s="31"/>
      <c r="Q34" s="30">
        <f t="shared" si="2"/>
        <v>0</v>
      </c>
    </row>
    <row r="35" spans="1:17" ht="107.25" customHeight="1" x14ac:dyDescent="0.35">
      <c r="A35" s="8" t="s">
        <v>39</v>
      </c>
      <c r="B35" s="39" t="s">
        <v>103</v>
      </c>
      <c r="C35" s="17" t="s">
        <v>7</v>
      </c>
      <c r="D35" s="17" t="s">
        <v>147</v>
      </c>
      <c r="E35" s="19">
        <v>45825</v>
      </c>
      <c r="F35" s="17" t="s">
        <v>1</v>
      </c>
      <c r="G35" s="20">
        <v>0.89583333333333337</v>
      </c>
      <c r="H35" s="51">
        <v>49</v>
      </c>
      <c r="I35" s="57"/>
      <c r="J35" s="65"/>
      <c r="K35" s="46"/>
      <c r="L35" s="47">
        <f t="shared" si="0"/>
        <v>0</v>
      </c>
      <c r="M35" s="32"/>
      <c r="N35" s="32"/>
      <c r="O35" s="31" t="s">
        <v>62</v>
      </c>
      <c r="P35" s="31"/>
      <c r="Q35" s="30">
        <f t="shared" si="2"/>
        <v>0</v>
      </c>
    </row>
    <row r="36" spans="1:17" ht="45" customHeight="1" x14ac:dyDescent="0.35">
      <c r="A36" s="8" t="s">
        <v>12</v>
      </c>
      <c r="B36" s="39" t="s">
        <v>103</v>
      </c>
      <c r="C36" s="17" t="s">
        <v>7</v>
      </c>
      <c r="D36" s="17" t="s">
        <v>147</v>
      </c>
      <c r="E36" s="19">
        <v>45826</v>
      </c>
      <c r="F36" s="17" t="s">
        <v>1</v>
      </c>
      <c r="G36" s="20">
        <v>0.89583333333333337</v>
      </c>
      <c r="H36" s="51">
        <v>49</v>
      </c>
      <c r="I36" s="57"/>
      <c r="J36" s="65"/>
      <c r="K36" s="46"/>
      <c r="L36" s="47">
        <f t="shared" si="0"/>
        <v>0</v>
      </c>
      <c r="M36" s="32"/>
      <c r="N36" s="33"/>
      <c r="O36" s="31" t="s">
        <v>62</v>
      </c>
      <c r="P36" s="31"/>
      <c r="Q36" s="30">
        <f t="shared" si="2"/>
        <v>0</v>
      </c>
    </row>
    <row r="37" spans="1:17" ht="63.75" customHeight="1" x14ac:dyDescent="0.35">
      <c r="A37" s="8" t="s">
        <v>32</v>
      </c>
      <c r="B37" s="39" t="s">
        <v>104</v>
      </c>
      <c r="C37" s="17" t="s">
        <v>8</v>
      </c>
      <c r="D37" s="17" t="s">
        <v>152</v>
      </c>
      <c r="E37" s="19">
        <v>45826</v>
      </c>
      <c r="F37" s="17" t="s">
        <v>2</v>
      </c>
      <c r="G37" s="20">
        <v>0.79166666666666663</v>
      </c>
      <c r="H37" s="51">
        <v>16</v>
      </c>
      <c r="I37" s="57"/>
      <c r="J37" s="64">
        <v>11</v>
      </c>
      <c r="K37" s="46"/>
      <c r="L37" s="47">
        <f t="shared" si="0"/>
        <v>0</v>
      </c>
      <c r="M37" s="32"/>
      <c r="N37" s="33"/>
      <c r="O37" s="46"/>
      <c r="P37" s="31"/>
      <c r="Q37" s="30">
        <f t="shared" si="2"/>
        <v>0</v>
      </c>
    </row>
    <row r="38" spans="1:17" ht="45" customHeight="1" x14ac:dyDescent="0.35">
      <c r="A38" s="8" t="s">
        <v>13</v>
      </c>
      <c r="B38" s="18" t="s">
        <v>105</v>
      </c>
      <c r="C38" s="17" t="s">
        <v>5</v>
      </c>
      <c r="D38" s="17" t="s">
        <v>147</v>
      </c>
      <c r="E38" s="19">
        <v>45827</v>
      </c>
      <c r="F38" s="17" t="s">
        <v>1</v>
      </c>
      <c r="G38" s="20">
        <v>0.88541666666666663</v>
      </c>
      <c r="H38" s="51">
        <v>66</v>
      </c>
      <c r="I38" s="57"/>
      <c r="J38" s="65"/>
      <c r="K38" s="46"/>
      <c r="L38" s="47">
        <f t="shared" si="0"/>
        <v>0</v>
      </c>
      <c r="M38" s="32"/>
      <c r="N38" s="33"/>
      <c r="O38" s="31" t="s">
        <v>62</v>
      </c>
      <c r="P38" s="31"/>
      <c r="Q38" s="30">
        <f t="shared" si="2"/>
        <v>0</v>
      </c>
    </row>
    <row r="39" spans="1:17" ht="79.5" customHeight="1" x14ac:dyDescent="0.35">
      <c r="A39" s="8" t="s">
        <v>19</v>
      </c>
      <c r="B39" s="18" t="s">
        <v>105</v>
      </c>
      <c r="C39" s="17" t="s">
        <v>5</v>
      </c>
      <c r="D39" s="17" t="s">
        <v>147</v>
      </c>
      <c r="E39" s="19">
        <v>45828</v>
      </c>
      <c r="F39" s="17" t="s">
        <v>1</v>
      </c>
      <c r="G39" s="20">
        <v>0.88541666666666663</v>
      </c>
      <c r="H39" s="51">
        <v>66</v>
      </c>
      <c r="I39" s="57"/>
      <c r="J39" s="65"/>
      <c r="K39" s="46"/>
      <c r="L39" s="47">
        <f t="shared" si="0"/>
        <v>0</v>
      </c>
      <c r="M39" s="32"/>
      <c r="N39" s="33"/>
      <c r="O39" s="31" t="s">
        <v>62</v>
      </c>
      <c r="P39" s="31"/>
      <c r="Q39" s="30">
        <f t="shared" si="2"/>
        <v>0</v>
      </c>
    </row>
    <row r="40" spans="1:17" ht="75" customHeight="1" x14ac:dyDescent="0.35">
      <c r="A40" s="8" t="s">
        <v>19</v>
      </c>
      <c r="B40" s="18" t="s">
        <v>105</v>
      </c>
      <c r="C40" s="17" t="s">
        <v>5</v>
      </c>
      <c r="D40" s="17" t="s">
        <v>147</v>
      </c>
      <c r="E40" s="19">
        <v>45829</v>
      </c>
      <c r="F40" s="17" t="s">
        <v>1</v>
      </c>
      <c r="G40" s="20">
        <v>0.88541666666666663</v>
      </c>
      <c r="H40" s="51">
        <v>66</v>
      </c>
      <c r="I40" s="57"/>
      <c r="J40" s="65"/>
      <c r="K40" s="46"/>
      <c r="L40" s="47">
        <f t="shared" si="0"/>
        <v>0</v>
      </c>
      <c r="M40" s="32"/>
      <c r="N40" s="33"/>
      <c r="O40" s="31" t="s">
        <v>62</v>
      </c>
      <c r="P40" s="31"/>
      <c r="Q40" s="30">
        <f t="shared" si="2"/>
        <v>0</v>
      </c>
    </row>
    <row r="41" spans="1:17" ht="75" customHeight="1" x14ac:dyDescent="0.35">
      <c r="A41" s="8" t="s">
        <v>47</v>
      </c>
      <c r="B41" s="39" t="s">
        <v>106</v>
      </c>
      <c r="C41" s="17" t="s">
        <v>8</v>
      </c>
      <c r="D41" s="17" t="s">
        <v>152</v>
      </c>
      <c r="E41" s="19">
        <v>45831</v>
      </c>
      <c r="F41" s="17" t="s">
        <v>1</v>
      </c>
      <c r="G41" s="20">
        <v>0.90625</v>
      </c>
      <c r="H41" s="51">
        <v>32</v>
      </c>
      <c r="I41" s="55">
        <v>22</v>
      </c>
      <c r="J41" s="64">
        <v>16</v>
      </c>
      <c r="K41" s="46"/>
      <c r="L41" s="47">
        <f t="shared" si="0"/>
        <v>0</v>
      </c>
      <c r="M41" s="21"/>
      <c r="N41" s="40">
        <f t="shared" ref="N41:N46" si="10">M41*I41</f>
        <v>0</v>
      </c>
      <c r="O41" s="46"/>
      <c r="P41" s="40">
        <f>O41*J41</f>
        <v>0</v>
      </c>
      <c r="Q41" s="30">
        <f t="shared" si="2"/>
        <v>0</v>
      </c>
    </row>
    <row r="42" spans="1:17" ht="75" customHeight="1" x14ac:dyDescent="0.35">
      <c r="A42" s="8" t="s">
        <v>47</v>
      </c>
      <c r="B42" s="18" t="s">
        <v>107</v>
      </c>
      <c r="C42" s="17" t="s">
        <v>7</v>
      </c>
      <c r="D42" s="17" t="s">
        <v>147</v>
      </c>
      <c r="E42" s="19">
        <v>45832</v>
      </c>
      <c r="F42" s="17" t="s">
        <v>2</v>
      </c>
      <c r="G42" s="20">
        <v>0.91666666666666663</v>
      </c>
      <c r="H42" s="51">
        <v>36</v>
      </c>
      <c r="I42" s="55">
        <v>29</v>
      </c>
      <c r="J42" s="63" t="s">
        <v>62</v>
      </c>
      <c r="K42" s="46"/>
      <c r="L42" s="47">
        <f t="shared" si="0"/>
        <v>0</v>
      </c>
      <c r="M42" s="21"/>
      <c r="N42" s="40">
        <f t="shared" si="10"/>
        <v>0</v>
      </c>
      <c r="O42" s="31" t="s">
        <v>62</v>
      </c>
      <c r="P42" s="31"/>
      <c r="Q42" s="30">
        <f t="shared" si="2"/>
        <v>0</v>
      </c>
    </row>
    <row r="43" spans="1:17" ht="75" customHeight="1" x14ac:dyDescent="0.35">
      <c r="A43" s="8" t="s">
        <v>47</v>
      </c>
      <c r="B43" s="18" t="s">
        <v>108</v>
      </c>
      <c r="C43" s="17" t="s">
        <v>9</v>
      </c>
      <c r="D43" s="17" t="s">
        <v>147</v>
      </c>
      <c r="E43" s="19">
        <v>45832</v>
      </c>
      <c r="F43" s="17" t="s">
        <v>26</v>
      </c>
      <c r="G43" s="20">
        <v>0.83333333333333337</v>
      </c>
      <c r="H43" s="51">
        <v>22</v>
      </c>
      <c r="I43" s="55">
        <v>22</v>
      </c>
      <c r="J43" s="63" t="s">
        <v>62</v>
      </c>
      <c r="K43" s="46"/>
      <c r="L43" s="47">
        <f t="shared" si="0"/>
        <v>0</v>
      </c>
      <c r="M43" s="21"/>
      <c r="N43" s="40">
        <f t="shared" si="10"/>
        <v>0</v>
      </c>
      <c r="O43" s="31" t="s">
        <v>62</v>
      </c>
      <c r="P43" s="31"/>
      <c r="Q43" s="30">
        <f t="shared" si="2"/>
        <v>0</v>
      </c>
    </row>
    <row r="44" spans="1:17" ht="75" customHeight="1" x14ac:dyDescent="0.35">
      <c r="A44" s="8" t="s">
        <v>47</v>
      </c>
      <c r="B44" s="18" t="s">
        <v>108</v>
      </c>
      <c r="C44" s="17" t="s">
        <v>9</v>
      </c>
      <c r="D44" s="17" t="s">
        <v>147</v>
      </c>
      <c r="E44" s="19">
        <v>45833</v>
      </c>
      <c r="F44" s="17" t="s">
        <v>26</v>
      </c>
      <c r="G44" s="20">
        <v>0.83333333333333337</v>
      </c>
      <c r="H44" s="51">
        <v>22</v>
      </c>
      <c r="I44" s="55">
        <v>22</v>
      </c>
      <c r="J44" s="63" t="s">
        <v>62</v>
      </c>
      <c r="K44" s="46"/>
      <c r="L44" s="47">
        <f t="shared" si="0"/>
        <v>0</v>
      </c>
      <c r="M44" s="21"/>
      <c r="N44" s="40">
        <f t="shared" si="10"/>
        <v>0</v>
      </c>
      <c r="O44" s="31" t="s">
        <v>62</v>
      </c>
      <c r="P44" s="31"/>
      <c r="Q44" s="30">
        <f t="shared" si="2"/>
        <v>0</v>
      </c>
    </row>
    <row r="45" spans="1:17" ht="75" customHeight="1" x14ac:dyDescent="0.35">
      <c r="A45" s="8" t="s">
        <v>47</v>
      </c>
      <c r="B45" s="18" t="s">
        <v>108</v>
      </c>
      <c r="C45" s="17" t="s">
        <v>9</v>
      </c>
      <c r="D45" s="17" t="s">
        <v>147</v>
      </c>
      <c r="E45" s="19">
        <v>45834</v>
      </c>
      <c r="F45" s="17" t="s">
        <v>26</v>
      </c>
      <c r="G45" s="20">
        <v>0.83333333333333337</v>
      </c>
      <c r="H45" s="51">
        <v>22</v>
      </c>
      <c r="I45" s="55">
        <v>22</v>
      </c>
      <c r="J45" s="63" t="s">
        <v>62</v>
      </c>
      <c r="K45" s="46"/>
      <c r="L45" s="47">
        <f t="shared" si="0"/>
        <v>0</v>
      </c>
      <c r="M45" s="21"/>
      <c r="N45" s="40">
        <f t="shared" si="10"/>
        <v>0</v>
      </c>
      <c r="O45" s="31" t="s">
        <v>62</v>
      </c>
      <c r="P45" s="31"/>
      <c r="Q45" s="30">
        <f t="shared" si="2"/>
        <v>0</v>
      </c>
    </row>
    <row r="46" spans="1:17" ht="75" customHeight="1" x14ac:dyDescent="0.35">
      <c r="A46" s="8" t="s">
        <v>47</v>
      </c>
      <c r="B46" s="18" t="s">
        <v>108</v>
      </c>
      <c r="C46" s="17" t="s">
        <v>9</v>
      </c>
      <c r="D46" s="17" t="s">
        <v>147</v>
      </c>
      <c r="E46" s="19">
        <v>45835</v>
      </c>
      <c r="F46" s="17" t="s">
        <v>26</v>
      </c>
      <c r="G46" s="20">
        <v>0.83333333333333337</v>
      </c>
      <c r="H46" s="51">
        <v>22</v>
      </c>
      <c r="I46" s="55">
        <v>22</v>
      </c>
      <c r="J46" s="63" t="s">
        <v>62</v>
      </c>
      <c r="K46" s="46"/>
      <c r="L46" s="47">
        <f t="shared" si="0"/>
        <v>0</v>
      </c>
      <c r="M46" s="21"/>
      <c r="N46" s="40">
        <f t="shared" si="10"/>
        <v>0</v>
      </c>
      <c r="O46" s="31" t="s">
        <v>62</v>
      </c>
      <c r="P46" s="31"/>
      <c r="Q46" s="30">
        <f t="shared" si="2"/>
        <v>0</v>
      </c>
    </row>
    <row r="47" spans="1:17" ht="45" customHeight="1" x14ac:dyDescent="0.35">
      <c r="A47" s="8" t="s">
        <v>14</v>
      </c>
      <c r="B47" s="18" t="s">
        <v>108</v>
      </c>
      <c r="C47" s="17" t="s">
        <v>9</v>
      </c>
      <c r="D47" s="17" t="s">
        <v>147</v>
      </c>
      <c r="E47" s="19">
        <v>45836</v>
      </c>
      <c r="F47" s="17" t="s">
        <v>26</v>
      </c>
      <c r="G47" s="20">
        <v>0.66666666666666663</v>
      </c>
      <c r="H47" s="51">
        <v>22</v>
      </c>
      <c r="I47" s="55">
        <v>22</v>
      </c>
      <c r="J47" s="63"/>
      <c r="K47" s="46"/>
      <c r="L47" s="47">
        <f t="shared" si="0"/>
        <v>0</v>
      </c>
      <c r="M47" s="16"/>
      <c r="N47" s="16">
        <f>M47*I47</f>
        <v>0</v>
      </c>
      <c r="O47" s="31" t="s">
        <v>62</v>
      </c>
      <c r="P47" s="31"/>
      <c r="Q47" s="30">
        <f t="shared" si="2"/>
        <v>0</v>
      </c>
    </row>
    <row r="48" spans="1:17" ht="45" customHeight="1" x14ac:dyDescent="0.35">
      <c r="A48" s="8" t="s">
        <v>15</v>
      </c>
      <c r="B48" s="18" t="s">
        <v>109</v>
      </c>
      <c r="C48" s="17" t="s">
        <v>5</v>
      </c>
      <c r="D48" s="17" t="s">
        <v>147</v>
      </c>
      <c r="E48" s="19">
        <v>45833</v>
      </c>
      <c r="F48" s="17" t="s">
        <v>2</v>
      </c>
      <c r="G48" s="20">
        <v>0.83333333333333337</v>
      </c>
      <c r="H48" s="51">
        <v>39</v>
      </c>
      <c r="I48" s="56"/>
      <c r="J48" s="63"/>
      <c r="K48" s="46"/>
      <c r="L48" s="47">
        <f t="shared" si="0"/>
        <v>0</v>
      </c>
      <c r="M48" s="32"/>
      <c r="N48" s="33"/>
      <c r="O48" s="31" t="s">
        <v>62</v>
      </c>
      <c r="P48" s="31"/>
      <c r="Q48" s="30">
        <f t="shared" si="2"/>
        <v>0</v>
      </c>
    </row>
    <row r="49" spans="1:17" ht="45" customHeight="1" x14ac:dyDescent="0.35">
      <c r="A49" s="8" t="s">
        <v>52</v>
      </c>
      <c r="B49" s="39" t="s">
        <v>110</v>
      </c>
      <c r="C49" s="17" t="s">
        <v>7</v>
      </c>
      <c r="D49" s="17" t="s">
        <v>147</v>
      </c>
      <c r="E49" s="19">
        <v>45834</v>
      </c>
      <c r="F49" s="17" t="s">
        <v>1</v>
      </c>
      <c r="G49" s="20">
        <v>0.91666666666666663</v>
      </c>
      <c r="H49" s="51">
        <v>38</v>
      </c>
      <c r="I49" s="55">
        <v>26</v>
      </c>
      <c r="J49" s="63"/>
      <c r="K49" s="16"/>
      <c r="L49" s="47">
        <f t="shared" si="0"/>
        <v>0</v>
      </c>
      <c r="M49" s="16"/>
      <c r="N49" s="16">
        <f>I49*M49</f>
        <v>0</v>
      </c>
      <c r="O49" s="33"/>
      <c r="P49" s="34"/>
      <c r="Q49" s="30">
        <f t="shared" si="2"/>
        <v>0</v>
      </c>
    </row>
    <row r="50" spans="1:17" ht="45" customHeight="1" x14ac:dyDescent="0.35">
      <c r="A50" s="8" t="s">
        <v>52</v>
      </c>
      <c r="B50" s="39" t="s">
        <v>111</v>
      </c>
      <c r="C50" s="17" t="s">
        <v>5</v>
      </c>
      <c r="D50" s="17" t="s">
        <v>147</v>
      </c>
      <c r="E50" s="19">
        <v>45835</v>
      </c>
      <c r="F50" s="17" t="s">
        <v>1</v>
      </c>
      <c r="G50" s="20">
        <v>0.89583333333333337</v>
      </c>
      <c r="H50" s="51">
        <v>59</v>
      </c>
      <c r="I50" s="56"/>
      <c r="J50" s="63"/>
      <c r="K50" s="16"/>
      <c r="L50" s="47">
        <f t="shared" ref="L50" si="11">H50*K50</f>
        <v>0</v>
      </c>
      <c r="M50" s="33"/>
      <c r="N50" s="34"/>
      <c r="O50" s="33"/>
      <c r="P50" s="34"/>
      <c r="Q50" s="30">
        <f t="shared" si="2"/>
        <v>0</v>
      </c>
    </row>
    <row r="51" spans="1:17" ht="45" customHeight="1" x14ac:dyDescent="0.35">
      <c r="A51" s="8" t="s">
        <v>52</v>
      </c>
      <c r="B51" s="39" t="s">
        <v>112</v>
      </c>
      <c r="C51" s="17" t="s">
        <v>5</v>
      </c>
      <c r="D51" s="17" t="s">
        <v>147</v>
      </c>
      <c r="E51" s="19">
        <v>45836</v>
      </c>
      <c r="F51" s="17" t="s">
        <v>1</v>
      </c>
      <c r="G51" s="20">
        <v>0.83333333333333337</v>
      </c>
      <c r="H51" s="51">
        <v>39</v>
      </c>
      <c r="I51" s="56"/>
      <c r="J51" s="63"/>
      <c r="K51" s="46"/>
      <c r="L51" s="47">
        <f t="shared" si="0"/>
        <v>0</v>
      </c>
      <c r="M51" s="31"/>
      <c r="N51" s="33"/>
      <c r="O51" s="31"/>
      <c r="P51" s="31"/>
      <c r="Q51" s="30">
        <f t="shared" si="2"/>
        <v>0</v>
      </c>
    </row>
    <row r="52" spans="1:17" ht="45" customHeight="1" x14ac:dyDescent="0.35">
      <c r="A52" s="8" t="s">
        <v>52</v>
      </c>
      <c r="B52" s="39" t="s">
        <v>113</v>
      </c>
      <c r="C52" s="17" t="s">
        <v>5</v>
      </c>
      <c r="D52" s="17" t="s">
        <v>147</v>
      </c>
      <c r="E52" s="19">
        <v>45837</v>
      </c>
      <c r="F52" s="17" t="s">
        <v>1</v>
      </c>
      <c r="G52" s="20">
        <v>0.85416666666666663</v>
      </c>
      <c r="H52" s="51">
        <v>65</v>
      </c>
      <c r="I52" s="56"/>
      <c r="J52" s="63"/>
      <c r="K52" s="46"/>
      <c r="L52" s="47">
        <f t="shared" si="0"/>
        <v>0</v>
      </c>
      <c r="M52" s="31"/>
      <c r="N52" s="33"/>
      <c r="O52" s="31"/>
      <c r="P52" s="31"/>
      <c r="Q52" s="30">
        <f t="shared" si="2"/>
        <v>0</v>
      </c>
    </row>
    <row r="53" spans="1:17" ht="45" customHeight="1" x14ac:dyDescent="0.35">
      <c r="A53" s="8" t="s">
        <v>52</v>
      </c>
      <c r="B53" s="39" t="s">
        <v>114</v>
      </c>
      <c r="C53" s="17" t="s">
        <v>5</v>
      </c>
      <c r="D53" s="17" t="s">
        <v>147</v>
      </c>
      <c r="E53" s="19">
        <v>45838</v>
      </c>
      <c r="F53" s="17" t="s">
        <v>1</v>
      </c>
      <c r="G53" s="20">
        <v>0.875</v>
      </c>
      <c r="H53" s="51">
        <v>55</v>
      </c>
      <c r="I53" s="56"/>
      <c r="J53" s="63"/>
      <c r="K53" s="46"/>
      <c r="L53" s="47">
        <f t="shared" si="0"/>
        <v>0</v>
      </c>
      <c r="M53" s="31"/>
      <c r="N53" s="33"/>
      <c r="O53" s="31"/>
      <c r="P53" s="31"/>
      <c r="Q53" s="30">
        <f t="shared" si="2"/>
        <v>0</v>
      </c>
    </row>
    <row r="54" spans="1:17" ht="45" customHeight="1" x14ac:dyDescent="0.35">
      <c r="A54" s="8" t="s">
        <v>52</v>
      </c>
      <c r="B54" s="39" t="s">
        <v>115</v>
      </c>
      <c r="C54" s="17" t="s">
        <v>5</v>
      </c>
      <c r="D54" s="17" t="s">
        <v>147</v>
      </c>
      <c r="E54" s="19">
        <v>45839</v>
      </c>
      <c r="F54" s="17" t="s">
        <v>1</v>
      </c>
      <c r="G54" s="20">
        <v>0.89583333333333337</v>
      </c>
      <c r="H54" s="51">
        <v>58</v>
      </c>
      <c r="I54" s="56"/>
      <c r="J54" s="63"/>
      <c r="K54" s="46"/>
      <c r="L54" s="47">
        <f t="shared" si="0"/>
        <v>0</v>
      </c>
      <c r="M54" s="31"/>
      <c r="N54" s="33"/>
      <c r="O54" s="31"/>
      <c r="P54" s="31"/>
      <c r="Q54" s="30">
        <f t="shared" si="2"/>
        <v>0</v>
      </c>
    </row>
    <row r="55" spans="1:17" ht="45" customHeight="1" x14ac:dyDescent="0.35">
      <c r="A55" s="8" t="s">
        <v>52</v>
      </c>
      <c r="B55" s="39" t="s">
        <v>116</v>
      </c>
      <c r="C55" s="17" t="s">
        <v>5</v>
      </c>
      <c r="D55" s="17" t="s">
        <v>147</v>
      </c>
      <c r="E55" s="19">
        <v>45840</v>
      </c>
      <c r="F55" s="17" t="s">
        <v>1</v>
      </c>
      <c r="G55" s="20">
        <v>0.89583333333333337</v>
      </c>
      <c r="H55" s="51">
        <v>69</v>
      </c>
      <c r="I55" s="56"/>
      <c r="J55" s="63"/>
      <c r="K55" s="46"/>
      <c r="L55" s="47">
        <f t="shared" ref="L55:L57" si="12">H55*K55</f>
        <v>0</v>
      </c>
      <c r="M55" s="31"/>
      <c r="N55" s="33"/>
      <c r="O55" s="31"/>
      <c r="P55" s="31"/>
      <c r="Q55" s="30">
        <f t="shared" si="2"/>
        <v>0</v>
      </c>
    </row>
    <row r="56" spans="1:17" ht="45" customHeight="1" x14ac:dyDescent="0.35">
      <c r="A56" s="8" t="s">
        <v>52</v>
      </c>
      <c r="B56" s="39" t="s">
        <v>117</v>
      </c>
      <c r="C56" s="17" t="s">
        <v>5</v>
      </c>
      <c r="D56" s="17" t="s">
        <v>147</v>
      </c>
      <c r="E56" s="19">
        <v>45841</v>
      </c>
      <c r="F56" s="17" t="s">
        <v>1</v>
      </c>
      <c r="G56" s="20">
        <v>0.88541666666666663</v>
      </c>
      <c r="H56" s="51">
        <v>48</v>
      </c>
      <c r="I56" s="56"/>
      <c r="J56" s="63"/>
      <c r="K56" s="46"/>
      <c r="L56" s="47">
        <f t="shared" si="12"/>
        <v>0</v>
      </c>
      <c r="M56" s="31"/>
      <c r="N56" s="33"/>
      <c r="O56" s="31"/>
      <c r="P56" s="31"/>
      <c r="Q56" s="30">
        <f t="shared" si="2"/>
        <v>0</v>
      </c>
    </row>
    <row r="57" spans="1:17" ht="45" customHeight="1" x14ac:dyDescent="0.35">
      <c r="A57" s="8" t="s">
        <v>52</v>
      </c>
      <c r="B57" s="39" t="s">
        <v>118</v>
      </c>
      <c r="C57" s="17" t="s">
        <v>5</v>
      </c>
      <c r="D57" s="17" t="s">
        <v>147</v>
      </c>
      <c r="E57" s="19">
        <v>45842</v>
      </c>
      <c r="F57" s="17" t="s">
        <v>1</v>
      </c>
      <c r="G57" s="20">
        <v>0.88541666666666663</v>
      </c>
      <c r="H57" s="51">
        <v>58</v>
      </c>
      <c r="I57" s="56"/>
      <c r="J57" s="63"/>
      <c r="K57" s="46"/>
      <c r="L57" s="47">
        <f t="shared" si="12"/>
        <v>0</v>
      </c>
      <c r="M57" s="31"/>
      <c r="N57" s="33"/>
      <c r="O57" s="31"/>
      <c r="P57" s="31"/>
      <c r="Q57" s="30">
        <f t="shared" si="2"/>
        <v>0</v>
      </c>
    </row>
    <row r="58" spans="1:17" ht="45" customHeight="1" x14ac:dyDescent="0.35">
      <c r="A58" s="8" t="s">
        <v>52</v>
      </c>
      <c r="B58" s="39" t="s">
        <v>119</v>
      </c>
      <c r="C58" s="17" t="s">
        <v>44</v>
      </c>
      <c r="D58" s="17" t="s">
        <v>153</v>
      </c>
      <c r="E58" s="19">
        <v>45842</v>
      </c>
      <c r="F58" s="17" t="s">
        <v>6</v>
      </c>
      <c r="G58" s="20">
        <v>0.83333333333333337</v>
      </c>
      <c r="H58" s="51">
        <v>18</v>
      </c>
      <c r="I58" s="55">
        <v>14</v>
      </c>
      <c r="J58" s="63"/>
      <c r="K58" s="46"/>
      <c r="L58" s="47">
        <f t="shared" si="0"/>
        <v>0</v>
      </c>
      <c r="M58" s="21"/>
      <c r="N58" s="40">
        <f t="shared" ref="N58:N71" si="13">M58*I58</f>
        <v>0</v>
      </c>
      <c r="O58" s="31"/>
      <c r="P58" s="31"/>
      <c r="Q58" s="30">
        <f t="shared" si="2"/>
        <v>0</v>
      </c>
    </row>
    <row r="59" spans="1:17" ht="45" customHeight="1" x14ac:dyDescent="0.35">
      <c r="A59" s="8" t="s">
        <v>53</v>
      </c>
      <c r="B59" s="39" t="s">
        <v>119</v>
      </c>
      <c r="C59" s="17" t="s">
        <v>44</v>
      </c>
      <c r="D59" s="17" t="s">
        <v>153</v>
      </c>
      <c r="E59" s="19">
        <v>45844</v>
      </c>
      <c r="F59" s="17" t="s">
        <v>6</v>
      </c>
      <c r="G59" s="20">
        <v>0.83333333333333337</v>
      </c>
      <c r="H59" s="51">
        <v>18</v>
      </c>
      <c r="I59" s="55">
        <v>14</v>
      </c>
      <c r="J59" s="63"/>
      <c r="K59" s="46"/>
      <c r="L59" s="47">
        <f t="shared" ref="L59" si="14">H59*K59</f>
        <v>0</v>
      </c>
      <c r="M59" s="21"/>
      <c r="N59" s="40">
        <f t="shared" ref="N59" si="15">M59*I59</f>
        <v>0</v>
      </c>
      <c r="O59" s="31"/>
      <c r="P59" s="31"/>
      <c r="Q59" s="30">
        <f t="shared" si="2"/>
        <v>0</v>
      </c>
    </row>
    <row r="60" spans="1:17" ht="45" customHeight="1" x14ac:dyDescent="0.35">
      <c r="A60" s="8" t="s">
        <v>53</v>
      </c>
      <c r="B60" s="39" t="s">
        <v>120</v>
      </c>
      <c r="C60" s="17" t="s">
        <v>44</v>
      </c>
      <c r="D60" s="17" t="s">
        <v>146</v>
      </c>
      <c r="E60" s="19">
        <v>45842</v>
      </c>
      <c r="F60" s="17" t="s">
        <v>6</v>
      </c>
      <c r="G60" s="20">
        <v>0.83333333333333337</v>
      </c>
      <c r="H60" s="51">
        <v>18</v>
      </c>
      <c r="I60" s="55">
        <v>14</v>
      </c>
      <c r="J60" s="64">
        <v>12</v>
      </c>
      <c r="K60" s="46"/>
      <c r="L60" s="47">
        <f t="shared" si="0"/>
        <v>0</v>
      </c>
      <c r="M60" s="21"/>
      <c r="N60" s="40">
        <f t="shared" si="13"/>
        <v>0</v>
      </c>
      <c r="O60" s="21"/>
      <c r="P60" s="40">
        <f t="shared" ref="P60:P63" si="16">O60*J60</f>
        <v>0</v>
      </c>
      <c r="Q60" s="30">
        <f t="shared" si="2"/>
        <v>0</v>
      </c>
    </row>
    <row r="61" spans="1:17" ht="45" customHeight="1" x14ac:dyDescent="0.35">
      <c r="A61" s="8" t="s">
        <v>53</v>
      </c>
      <c r="B61" s="39" t="s">
        <v>120</v>
      </c>
      <c r="C61" s="17" t="s">
        <v>44</v>
      </c>
      <c r="D61" s="17" t="s">
        <v>146</v>
      </c>
      <c r="E61" s="19">
        <v>45843</v>
      </c>
      <c r="F61" s="17" t="s">
        <v>6</v>
      </c>
      <c r="G61" s="20">
        <v>0.83333333333333337</v>
      </c>
      <c r="H61" s="51">
        <v>18</v>
      </c>
      <c r="I61" s="55">
        <v>14</v>
      </c>
      <c r="J61" s="64">
        <v>12</v>
      </c>
      <c r="K61" s="46"/>
      <c r="L61" s="47">
        <f t="shared" si="0"/>
        <v>0</v>
      </c>
      <c r="M61" s="21"/>
      <c r="N61" s="40">
        <f t="shared" si="13"/>
        <v>0</v>
      </c>
      <c r="O61" s="21"/>
      <c r="P61" s="40">
        <f t="shared" si="16"/>
        <v>0</v>
      </c>
      <c r="Q61" s="30">
        <f t="shared" si="2"/>
        <v>0</v>
      </c>
    </row>
    <row r="62" spans="1:17" ht="45" customHeight="1" x14ac:dyDescent="0.35">
      <c r="A62" s="8" t="s">
        <v>53</v>
      </c>
      <c r="B62" s="39" t="s">
        <v>120</v>
      </c>
      <c r="C62" s="17" t="s">
        <v>44</v>
      </c>
      <c r="D62" s="17" t="s">
        <v>146</v>
      </c>
      <c r="E62" s="19">
        <v>45844</v>
      </c>
      <c r="F62" s="17" t="s">
        <v>6</v>
      </c>
      <c r="G62" s="20">
        <v>0.83333333333333337</v>
      </c>
      <c r="H62" s="51">
        <v>18</v>
      </c>
      <c r="I62" s="55">
        <v>14</v>
      </c>
      <c r="J62" s="64">
        <v>12</v>
      </c>
      <c r="K62" s="46"/>
      <c r="L62" s="47">
        <f t="shared" si="0"/>
        <v>0</v>
      </c>
      <c r="M62" s="21"/>
      <c r="N62" s="40">
        <f t="shared" si="13"/>
        <v>0</v>
      </c>
      <c r="O62" s="21"/>
      <c r="P62" s="40">
        <f t="shared" si="16"/>
        <v>0</v>
      </c>
      <c r="Q62" s="30">
        <f t="shared" si="2"/>
        <v>0</v>
      </c>
    </row>
    <row r="63" spans="1:17" ht="45" customHeight="1" x14ac:dyDescent="0.35">
      <c r="A63" s="8" t="s">
        <v>53</v>
      </c>
      <c r="B63" s="39" t="s">
        <v>120</v>
      </c>
      <c r="C63" s="17" t="s">
        <v>44</v>
      </c>
      <c r="D63" s="17" t="s">
        <v>146</v>
      </c>
      <c r="E63" s="19">
        <v>45845</v>
      </c>
      <c r="F63" s="17" t="s">
        <v>6</v>
      </c>
      <c r="G63" s="20">
        <v>0.83333333333333337</v>
      </c>
      <c r="H63" s="51">
        <v>18</v>
      </c>
      <c r="I63" s="55">
        <v>14</v>
      </c>
      <c r="J63" s="64">
        <v>12</v>
      </c>
      <c r="K63" s="46"/>
      <c r="L63" s="47">
        <f t="shared" si="0"/>
        <v>0</v>
      </c>
      <c r="M63" s="21"/>
      <c r="N63" s="40">
        <f t="shared" si="13"/>
        <v>0</v>
      </c>
      <c r="O63" s="21"/>
      <c r="P63" s="40">
        <f t="shared" si="16"/>
        <v>0</v>
      </c>
      <c r="Q63" s="30">
        <f t="shared" si="2"/>
        <v>0</v>
      </c>
    </row>
    <row r="64" spans="1:17" ht="45" customHeight="1" x14ac:dyDescent="0.35">
      <c r="A64" s="8" t="s">
        <v>53</v>
      </c>
      <c r="B64" s="39" t="s">
        <v>121</v>
      </c>
      <c r="C64" s="17" t="s">
        <v>5</v>
      </c>
      <c r="D64" s="17" t="s">
        <v>147</v>
      </c>
      <c r="E64" s="19">
        <v>45843</v>
      </c>
      <c r="F64" s="17" t="s">
        <v>1</v>
      </c>
      <c r="G64" s="20">
        <v>0.83333333333333337</v>
      </c>
      <c r="H64" s="51">
        <v>45</v>
      </c>
      <c r="I64" s="56"/>
      <c r="J64" s="63"/>
      <c r="K64" s="46"/>
      <c r="L64" s="47">
        <f t="shared" si="0"/>
        <v>0</v>
      </c>
      <c r="M64" s="31"/>
      <c r="N64" s="31"/>
      <c r="O64" s="31"/>
      <c r="P64" s="31"/>
      <c r="Q64" s="30">
        <f t="shared" si="2"/>
        <v>0</v>
      </c>
    </row>
    <row r="65" spans="1:17" ht="45" customHeight="1" x14ac:dyDescent="0.35">
      <c r="A65" s="8" t="s">
        <v>53</v>
      </c>
      <c r="B65" s="39" t="s">
        <v>122</v>
      </c>
      <c r="C65" s="17" t="s">
        <v>101</v>
      </c>
      <c r="D65" s="17" t="s">
        <v>147</v>
      </c>
      <c r="E65" s="19">
        <v>45844</v>
      </c>
      <c r="F65" s="17" t="s">
        <v>2</v>
      </c>
      <c r="G65" s="20">
        <v>0.91666666666666663</v>
      </c>
      <c r="H65" s="51">
        <v>32</v>
      </c>
      <c r="I65" s="55">
        <v>25</v>
      </c>
      <c r="J65" s="63"/>
      <c r="K65" s="46"/>
      <c r="L65" s="47">
        <f t="shared" si="0"/>
        <v>0</v>
      </c>
      <c r="M65" s="21"/>
      <c r="N65" s="40">
        <f t="shared" si="13"/>
        <v>0</v>
      </c>
      <c r="O65" s="31"/>
      <c r="P65" s="31"/>
      <c r="Q65" s="30">
        <f t="shared" si="2"/>
        <v>0</v>
      </c>
    </row>
    <row r="66" spans="1:17" ht="45" customHeight="1" x14ac:dyDescent="0.35">
      <c r="A66" s="8" t="s">
        <v>53</v>
      </c>
      <c r="B66" s="18" t="s">
        <v>123</v>
      </c>
      <c r="C66" s="17" t="s">
        <v>5</v>
      </c>
      <c r="D66" s="17" t="s">
        <v>147</v>
      </c>
      <c r="E66" s="19">
        <v>45845</v>
      </c>
      <c r="F66" s="17" t="s">
        <v>1</v>
      </c>
      <c r="G66" s="20">
        <v>0.875</v>
      </c>
      <c r="H66" s="51">
        <v>52</v>
      </c>
      <c r="I66" s="55">
        <v>41</v>
      </c>
      <c r="J66" s="63"/>
      <c r="K66" s="46"/>
      <c r="L66" s="47">
        <f t="shared" si="0"/>
        <v>0</v>
      </c>
      <c r="M66" s="21"/>
      <c r="N66" s="40">
        <f t="shared" si="13"/>
        <v>0</v>
      </c>
      <c r="O66" s="31"/>
      <c r="P66" s="31"/>
      <c r="Q66" s="30">
        <f t="shared" si="2"/>
        <v>0</v>
      </c>
    </row>
    <row r="67" spans="1:17" ht="45" customHeight="1" x14ac:dyDescent="0.35">
      <c r="A67" s="8" t="s">
        <v>53</v>
      </c>
      <c r="B67" s="39" t="s">
        <v>124</v>
      </c>
      <c r="C67" s="17" t="s">
        <v>5</v>
      </c>
      <c r="D67" s="17" t="s">
        <v>147</v>
      </c>
      <c r="E67" s="19">
        <v>45846</v>
      </c>
      <c r="F67" s="17" t="s">
        <v>1</v>
      </c>
      <c r="G67" s="20">
        <v>0.88541666666666663</v>
      </c>
      <c r="H67" s="51">
        <v>66</v>
      </c>
      <c r="I67" s="58"/>
      <c r="J67" s="66"/>
      <c r="K67" s="46"/>
      <c r="L67" s="47">
        <f t="shared" si="0"/>
        <v>0</v>
      </c>
      <c r="M67" s="31"/>
      <c r="N67" s="31"/>
      <c r="O67" s="31"/>
      <c r="P67" s="31"/>
      <c r="Q67" s="30">
        <f t="shared" si="2"/>
        <v>0</v>
      </c>
    </row>
    <row r="68" spans="1:17" ht="54.75" customHeight="1" x14ac:dyDescent="0.35">
      <c r="A68" s="8" t="s">
        <v>48</v>
      </c>
      <c r="B68" s="39" t="s">
        <v>125</v>
      </c>
      <c r="C68" s="17" t="s">
        <v>7</v>
      </c>
      <c r="D68" s="17" t="s">
        <v>147</v>
      </c>
      <c r="E68" s="19">
        <v>45846</v>
      </c>
      <c r="F68" s="17" t="s">
        <v>154</v>
      </c>
      <c r="G68" s="20">
        <v>0.875</v>
      </c>
      <c r="H68" s="51">
        <v>29</v>
      </c>
      <c r="I68" s="55">
        <v>23</v>
      </c>
      <c r="J68" s="64"/>
      <c r="K68" s="46"/>
      <c r="L68" s="47">
        <f t="shared" ref="L68:L94" si="17">H68*K68</f>
        <v>0</v>
      </c>
      <c r="M68" s="21"/>
      <c r="N68" s="40">
        <f t="shared" si="13"/>
        <v>0</v>
      </c>
      <c r="O68" s="31" t="s">
        <v>62</v>
      </c>
      <c r="P68" s="31"/>
      <c r="Q68" s="30">
        <f t="shared" si="2"/>
        <v>0</v>
      </c>
    </row>
    <row r="69" spans="1:17" ht="45" customHeight="1" x14ac:dyDescent="0.35">
      <c r="A69" s="8" t="s">
        <v>46</v>
      </c>
      <c r="B69" s="39" t="s">
        <v>125</v>
      </c>
      <c r="C69" s="17" t="s">
        <v>7</v>
      </c>
      <c r="D69" s="17" t="s">
        <v>147</v>
      </c>
      <c r="E69" s="19">
        <v>45848</v>
      </c>
      <c r="F69" s="17" t="s">
        <v>154</v>
      </c>
      <c r="G69" s="20">
        <v>0.875</v>
      </c>
      <c r="H69" s="51">
        <v>29</v>
      </c>
      <c r="I69" s="55">
        <v>23</v>
      </c>
      <c r="J69" s="64"/>
      <c r="K69" s="46"/>
      <c r="L69" s="47">
        <f t="shared" si="17"/>
        <v>0</v>
      </c>
      <c r="M69" s="21"/>
      <c r="N69" s="40">
        <f t="shared" si="13"/>
        <v>0</v>
      </c>
      <c r="O69" s="31" t="s">
        <v>62</v>
      </c>
      <c r="P69" s="31"/>
      <c r="Q69" s="30">
        <f t="shared" si="2"/>
        <v>0</v>
      </c>
    </row>
    <row r="70" spans="1:17" ht="105" customHeight="1" x14ac:dyDescent="0.35">
      <c r="A70" s="8" t="s">
        <v>25</v>
      </c>
      <c r="B70" s="39" t="s">
        <v>126</v>
      </c>
      <c r="C70" s="17" t="s">
        <v>5</v>
      </c>
      <c r="D70" s="17" t="s">
        <v>147</v>
      </c>
      <c r="E70" s="19">
        <v>45847</v>
      </c>
      <c r="F70" s="17" t="s">
        <v>1</v>
      </c>
      <c r="G70" s="20">
        <v>0.89583333333333337</v>
      </c>
      <c r="H70" s="51">
        <v>52</v>
      </c>
      <c r="I70" s="59"/>
      <c r="J70" s="67"/>
      <c r="K70" s="46"/>
      <c r="L70" s="47">
        <f t="shared" si="17"/>
        <v>0</v>
      </c>
      <c r="M70" s="33"/>
      <c r="N70" s="34"/>
      <c r="O70" s="33"/>
      <c r="P70" s="34"/>
      <c r="Q70" s="30">
        <f t="shared" si="2"/>
        <v>0</v>
      </c>
    </row>
    <row r="71" spans="1:17" ht="105" customHeight="1" x14ac:dyDescent="0.35">
      <c r="A71" s="8" t="s">
        <v>25</v>
      </c>
      <c r="B71" s="18" t="s">
        <v>127</v>
      </c>
      <c r="C71" s="17" t="s">
        <v>44</v>
      </c>
      <c r="D71" s="17" t="s">
        <v>155</v>
      </c>
      <c r="E71" s="19">
        <v>45847</v>
      </c>
      <c r="F71" s="17" t="s">
        <v>6</v>
      </c>
      <c r="G71" s="20">
        <v>0.83333333333333337</v>
      </c>
      <c r="H71" s="51">
        <v>18</v>
      </c>
      <c r="I71" s="55">
        <v>14</v>
      </c>
      <c r="J71" s="64">
        <v>12</v>
      </c>
      <c r="K71" s="46"/>
      <c r="L71" s="47">
        <f t="shared" si="17"/>
        <v>0</v>
      </c>
      <c r="M71" s="21"/>
      <c r="N71" s="40">
        <f t="shared" si="13"/>
        <v>0</v>
      </c>
      <c r="O71" s="21"/>
      <c r="P71" s="40">
        <f t="shared" ref="P71:P76" si="18">O71*J71</f>
        <v>0</v>
      </c>
      <c r="Q71" s="30">
        <f t="shared" si="2"/>
        <v>0</v>
      </c>
    </row>
    <row r="72" spans="1:17" ht="45" customHeight="1" x14ac:dyDescent="0.35">
      <c r="A72" s="8" t="s">
        <v>51</v>
      </c>
      <c r="B72" s="18" t="s">
        <v>127</v>
      </c>
      <c r="C72" s="17" t="s">
        <v>44</v>
      </c>
      <c r="D72" s="17" t="s">
        <v>156</v>
      </c>
      <c r="E72" s="19">
        <v>45849</v>
      </c>
      <c r="F72" s="17" t="s">
        <v>6</v>
      </c>
      <c r="G72" s="20">
        <v>0.83333333333333337</v>
      </c>
      <c r="H72" s="51">
        <v>18</v>
      </c>
      <c r="I72" s="55">
        <v>14</v>
      </c>
      <c r="J72" s="64">
        <v>12</v>
      </c>
      <c r="K72" s="46"/>
      <c r="L72" s="47">
        <f>K72*H72</f>
        <v>0</v>
      </c>
      <c r="M72" s="21"/>
      <c r="N72" s="44">
        <f>M72*I72</f>
        <v>0</v>
      </c>
      <c r="O72" s="46"/>
      <c r="P72" s="40">
        <f t="shared" si="18"/>
        <v>0</v>
      </c>
      <c r="Q72" s="30">
        <f t="shared" si="2"/>
        <v>0</v>
      </c>
    </row>
    <row r="73" spans="1:17" ht="45" customHeight="1" x14ac:dyDescent="0.35">
      <c r="A73" s="8" t="s">
        <v>51</v>
      </c>
      <c r="B73" s="18" t="s">
        <v>128</v>
      </c>
      <c r="C73" s="17" t="s">
        <v>44</v>
      </c>
      <c r="D73" s="17" t="s">
        <v>146</v>
      </c>
      <c r="E73" s="19">
        <v>45847</v>
      </c>
      <c r="F73" s="17" t="s">
        <v>6</v>
      </c>
      <c r="G73" s="20">
        <v>0.83333333333333337</v>
      </c>
      <c r="H73" s="51">
        <v>18</v>
      </c>
      <c r="I73" s="55">
        <v>14</v>
      </c>
      <c r="J73" s="64">
        <v>12</v>
      </c>
      <c r="K73" s="46"/>
      <c r="L73" s="47">
        <f>K73*H73</f>
        <v>0</v>
      </c>
      <c r="M73" s="21"/>
      <c r="N73" s="44">
        <f>M73*I73</f>
        <v>0</v>
      </c>
      <c r="O73" s="46"/>
      <c r="P73" s="40">
        <f t="shared" si="18"/>
        <v>0</v>
      </c>
      <c r="Q73" s="30">
        <f t="shared" si="2"/>
        <v>0</v>
      </c>
    </row>
    <row r="74" spans="1:17" ht="45" customHeight="1" x14ac:dyDescent="0.35">
      <c r="A74" s="8" t="s">
        <v>51</v>
      </c>
      <c r="B74" s="18" t="s">
        <v>128</v>
      </c>
      <c r="C74" s="17" t="s">
        <v>44</v>
      </c>
      <c r="D74" s="17" t="s">
        <v>146</v>
      </c>
      <c r="E74" s="19">
        <v>45848</v>
      </c>
      <c r="F74" s="17" t="s">
        <v>6</v>
      </c>
      <c r="G74" s="20">
        <v>0.83333333333333337</v>
      </c>
      <c r="H74" s="51">
        <v>18</v>
      </c>
      <c r="I74" s="55">
        <v>14</v>
      </c>
      <c r="J74" s="64">
        <v>12</v>
      </c>
      <c r="K74" s="46"/>
      <c r="L74" s="47">
        <f>K74*H74</f>
        <v>0</v>
      </c>
      <c r="M74" s="21"/>
      <c r="N74" s="44">
        <f>M74*I74</f>
        <v>0</v>
      </c>
      <c r="O74" s="46"/>
      <c r="P74" s="40">
        <f t="shared" si="18"/>
        <v>0</v>
      </c>
      <c r="Q74" s="30">
        <f t="shared" si="2"/>
        <v>0</v>
      </c>
    </row>
    <row r="75" spans="1:17" ht="45" customHeight="1" x14ac:dyDescent="0.35">
      <c r="A75" s="8" t="s">
        <v>20</v>
      </c>
      <c r="B75" s="18" t="s">
        <v>128</v>
      </c>
      <c r="C75" s="17" t="s">
        <v>44</v>
      </c>
      <c r="D75" s="17" t="s">
        <v>146</v>
      </c>
      <c r="E75" s="19">
        <v>45849</v>
      </c>
      <c r="F75" s="17" t="s">
        <v>6</v>
      </c>
      <c r="G75" s="20">
        <v>0.83333333333333337</v>
      </c>
      <c r="H75" s="51">
        <v>18</v>
      </c>
      <c r="I75" s="55">
        <v>14</v>
      </c>
      <c r="J75" s="64">
        <v>12</v>
      </c>
      <c r="K75" s="46"/>
      <c r="L75" s="47">
        <f t="shared" si="17"/>
        <v>0</v>
      </c>
      <c r="M75" s="46"/>
      <c r="N75" s="47">
        <f>M75*I75</f>
        <v>0</v>
      </c>
      <c r="O75" s="46"/>
      <c r="P75" s="40">
        <f t="shared" si="18"/>
        <v>0</v>
      </c>
      <c r="Q75" s="30">
        <f t="shared" ref="Q75:Q94" si="19">N75+L75+P75</f>
        <v>0</v>
      </c>
    </row>
    <row r="76" spans="1:17" ht="72.75" customHeight="1" x14ac:dyDescent="0.35">
      <c r="A76" s="8" t="s">
        <v>16</v>
      </c>
      <c r="B76" s="18" t="s">
        <v>128</v>
      </c>
      <c r="C76" s="17" t="s">
        <v>44</v>
      </c>
      <c r="D76" s="17" t="s">
        <v>146</v>
      </c>
      <c r="E76" s="19">
        <v>45850</v>
      </c>
      <c r="F76" s="17" t="s">
        <v>6</v>
      </c>
      <c r="G76" s="20">
        <v>0.83333333333333337</v>
      </c>
      <c r="H76" s="51">
        <v>18</v>
      </c>
      <c r="I76" s="55">
        <v>14</v>
      </c>
      <c r="J76" s="64">
        <v>12</v>
      </c>
      <c r="K76" s="46"/>
      <c r="L76" s="47">
        <f t="shared" ref="L76" si="20">H76*K76</f>
        <v>0</v>
      </c>
      <c r="M76" s="46"/>
      <c r="N76" s="47">
        <f>M76*I76</f>
        <v>0</v>
      </c>
      <c r="O76" s="46"/>
      <c r="P76" s="40">
        <f t="shared" si="18"/>
        <v>0</v>
      </c>
      <c r="Q76" s="30">
        <f t="shared" si="19"/>
        <v>0</v>
      </c>
    </row>
    <row r="77" spans="1:17" ht="45" customHeight="1" x14ac:dyDescent="0.35">
      <c r="A77" s="8" t="s">
        <v>21</v>
      </c>
      <c r="B77" s="18" t="s">
        <v>129</v>
      </c>
      <c r="C77" s="17" t="s">
        <v>5</v>
      </c>
      <c r="D77" s="17" t="s">
        <v>147</v>
      </c>
      <c r="E77" s="19">
        <v>45848</v>
      </c>
      <c r="F77" s="17" t="s">
        <v>1</v>
      </c>
      <c r="G77" s="20">
        <v>0.89583333333333337</v>
      </c>
      <c r="H77" s="51">
        <v>55</v>
      </c>
      <c r="I77" s="59"/>
      <c r="J77" s="67"/>
      <c r="K77" s="46"/>
      <c r="L77" s="47">
        <f t="shared" si="17"/>
        <v>0</v>
      </c>
      <c r="M77" s="48"/>
      <c r="N77" s="48"/>
      <c r="O77" s="48" t="s">
        <v>62</v>
      </c>
      <c r="P77" s="48"/>
      <c r="Q77" s="30">
        <f t="shared" si="19"/>
        <v>0</v>
      </c>
    </row>
    <row r="78" spans="1:17" ht="45" customHeight="1" x14ac:dyDescent="0.35">
      <c r="A78" s="8" t="s">
        <v>34</v>
      </c>
      <c r="B78" s="18" t="s">
        <v>130</v>
      </c>
      <c r="C78" s="17" t="s">
        <v>5</v>
      </c>
      <c r="D78" s="17" t="s">
        <v>147</v>
      </c>
      <c r="E78" s="19">
        <v>45849</v>
      </c>
      <c r="F78" s="17" t="s">
        <v>1</v>
      </c>
      <c r="G78" s="20">
        <v>0.85416666666666663</v>
      </c>
      <c r="H78" s="51">
        <v>58</v>
      </c>
      <c r="I78" s="59"/>
      <c r="J78" s="67"/>
      <c r="K78" s="46"/>
      <c r="L78" s="47">
        <f t="shared" si="17"/>
        <v>0</v>
      </c>
      <c r="M78" s="32"/>
      <c r="N78" s="33"/>
      <c r="O78" s="31" t="s">
        <v>62</v>
      </c>
      <c r="P78" s="31"/>
      <c r="Q78" s="30">
        <f t="shared" si="19"/>
        <v>0</v>
      </c>
    </row>
    <row r="79" spans="1:17" ht="56.25" customHeight="1" x14ac:dyDescent="0.35">
      <c r="A79" s="8" t="s">
        <v>28</v>
      </c>
      <c r="B79" s="39" t="s">
        <v>131</v>
      </c>
      <c r="C79" s="17" t="s">
        <v>5</v>
      </c>
      <c r="D79" s="17" t="s">
        <v>147</v>
      </c>
      <c r="E79" s="19">
        <v>45850</v>
      </c>
      <c r="F79" s="17" t="s">
        <v>1</v>
      </c>
      <c r="G79" s="20">
        <v>0.83333333333333337</v>
      </c>
      <c r="H79" s="51">
        <v>45</v>
      </c>
      <c r="I79" s="59"/>
      <c r="J79" s="67"/>
      <c r="K79" s="46"/>
      <c r="L79" s="47">
        <f t="shared" ref="L79" si="21">H79*K79</f>
        <v>0</v>
      </c>
      <c r="M79" s="33"/>
      <c r="N79" s="34"/>
      <c r="O79" s="31" t="s">
        <v>62</v>
      </c>
      <c r="P79" s="31"/>
      <c r="Q79" s="30">
        <f t="shared" si="19"/>
        <v>0</v>
      </c>
    </row>
    <row r="80" spans="1:17" ht="56.15" customHeight="1" x14ac:dyDescent="0.35">
      <c r="A80" s="8" t="s">
        <v>28</v>
      </c>
      <c r="B80" s="18" t="s">
        <v>132</v>
      </c>
      <c r="C80" s="17" t="s">
        <v>5</v>
      </c>
      <c r="D80" s="17" t="s">
        <v>157</v>
      </c>
      <c r="E80" s="19">
        <v>45851</v>
      </c>
      <c r="F80" s="17" t="s">
        <v>2</v>
      </c>
      <c r="G80" s="20">
        <v>0.89583333333333337</v>
      </c>
      <c r="H80" s="51">
        <v>36</v>
      </c>
      <c r="I80" s="55">
        <v>29</v>
      </c>
      <c r="J80" s="67"/>
      <c r="K80" s="46"/>
      <c r="L80" s="47">
        <f t="shared" si="17"/>
        <v>0</v>
      </c>
      <c r="M80" s="21"/>
      <c r="N80" s="40">
        <f>M80*I80</f>
        <v>0</v>
      </c>
      <c r="O80" s="31" t="s">
        <v>62</v>
      </c>
      <c r="P80" s="31"/>
      <c r="Q80" s="30">
        <f t="shared" si="19"/>
        <v>0</v>
      </c>
    </row>
    <row r="81" spans="1:17" ht="56.15" customHeight="1" x14ac:dyDescent="0.35">
      <c r="A81" s="8" t="s">
        <v>28</v>
      </c>
      <c r="B81" s="39" t="s">
        <v>133</v>
      </c>
      <c r="C81" s="17" t="s">
        <v>8</v>
      </c>
      <c r="D81" s="17" t="s">
        <v>158</v>
      </c>
      <c r="E81" s="19">
        <v>45853</v>
      </c>
      <c r="F81" s="17" t="s">
        <v>1</v>
      </c>
      <c r="G81" s="20">
        <v>0.91666666666666663</v>
      </c>
      <c r="H81" s="51">
        <v>47</v>
      </c>
      <c r="I81" s="55">
        <v>37</v>
      </c>
      <c r="J81" s="64">
        <v>32</v>
      </c>
      <c r="K81" s="46"/>
      <c r="L81" s="47">
        <f t="shared" si="17"/>
        <v>0</v>
      </c>
      <c r="M81" s="21"/>
      <c r="N81" s="40">
        <f>M81*I81</f>
        <v>0</v>
      </c>
      <c r="O81" s="46"/>
      <c r="P81" s="40">
        <f>O81*J81</f>
        <v>0</v>
      </c>
      <c r="Q81" s="30">
        <f t="shared" si="19"/>
        <v>0</v>
      </c>
    </row>
    <row r="82" spans="1:17" ht="56.15" customHeight="1" x14ac:dyDescent="0.35">
      <c r="A82" s="8" t="s">
        <v>28</v>
      </c>
      <c r="B82" s="39" t="s">
        <v>133</v>
      </c>
      <c r="C82" s="17" t="s">
        <v>8</v>
      </c>
      <c r="D82" s="17" t="s">
        <v>158</v>
      </c>
      <c r="E82" s="19">
        <v>45854</v>
      </c>
      <c r="F82" s="17" t="s">
        <v>1</v>
      </c>
      <c r="G82" s="20">
        <v>0.91666666666666663</v>
      </c>
      <c r="H82" s="51">
        <v>47</v>
      </c>
      <c r="I82" s="55">
        <v>37</v>
      </c>
      <c r="J82" s="64">
        <v>32</v>
      </c>
      <c r="K82" s="46"/>
      <c r="L82" s="47">
        <f t="shared" ref="L82:L83" si="22">H82*K82</f>
        <v>0</v>
      </c>
      <c r="M82" s="21"/>
      <c r="N82" s="40">
        <f>M82*I82</f>
        <v>0</v>
      </c>
      <c r="O82" s="46"/>
      <c r="P82" s="40">
        <f>O82*J82</f>
        <v>0</v>
      </c>
      <c r="Q82" s="30">
        <f t="shared" si="19"/>
        <v>0</v>
      </c>
    </row>
    <row r="83" spans="1:17" ht="56.15" customHeight="1" x14ac:dyDescent="0.35">
      <c r="A83" s="8" t="s">
        <v>28</v>
      </c>
      <c r="B83" s="39" t="s">
        <v>133</v>
      </c>
      <c r="C83" s="17" t="s">
        <v>8</v>
      </c>
      <c r="D83" s="17" t="s">
        <v>158</v>
      </c>
      <c r="E83" s="19">
        <v>45855</v>
      </c>
      <c r="F83" s="17" t="s">
        <v>1</v>
      </c>
      <c r="G83" s="20">
        <v>0.91666666666666663</v>
      </c>
      <c r="H83" s="51">
        <v>47</v>
      </c>
      <c r="I83" s="55">
        <v>37</v>
      </c>
      <c r="J83" s="64">
        <v>32</v>
      </c>
      <c r="K83" s="46"/>
      <c r="L83" s="47">
        <f t="shared" si="22"/>
        <v>0</v>
      </c>
      <c r="M83" s="21"/>
      <c r="N83" s="40">
        <f>M83*I83</f>
        <v>0</v>
      </c>
      <c r="O83" s="46"/>
      <c r="P83" s="40">
        <f>O83*J83</f>
        <v>0</v>
      </c>
      <c r="Q83" s="30">
        <f t="shared" si="19"/>
        <v>0</v>
      </c>
    </row>
    <row r="84" spans="1:17" ht="56.15" customHeight="1" x14ac:dyDescent="0.35">
      <c r="A84" s="11" t="s">
        <v>58</v>
      </c>
      <c r="B84" s="39" t="s">
        <v>134</v>
      </c>
      <c r="C84" s="17" t="s">
        <v>9</v>
      </c>
      <c r="D84" s="17" t="s">
        <v>159</v>
      </c>
      <c r="E84" s="19">
        <v>45854</v>
      </c>
      <c r="F84" s="17" t="s">
        <v>160</v>
      </c>
      <c r="G84" s="20">
        <v>0.79166666666666663</v>
      </c>
      <c r="H84" s="51">
        <v>16</v>
      </c>
      <c r="I84" s="57"/>
      <c r="J84" s="64">
        <v>11</v>
      </c>
      <c r="K84" s="46"/>
      <c r="L84" s="47">
        <f t="shared" si="17"/>
        <v>0</v>
      </c>
      <c r="M84" s="32"/>
      <c r="N84" s="33"/>
      <c r="O84" s="21"/>
      <c r="P84" s="40">
        <f>O84*J84</f>
        <v>0</v>
      </c>
      <c r="Q84" s="30">
        <f t="shared" si="19"/>
        <v>0</v>
      </c>
    </row>
    <row r="85" spans="1:17" ht="45" customHeight="1" x14ac:dyDescent="0.35">
      <c r="A85" s="11" t="s">
        <v>59</v>
      </c>
      <c r="B85" s="39" t="s">
        <v>135</v>
      </c>
      <c r="C85" s="17" t="s">
        <v>5</v>
      </c>
      <c r="D85" s="17" t="s">
        <v>147</v>
      </c>
      <c r="E85" s="19">
        <v>45856</v>
      </c>
      <c r="F85" s="17" t="s">
        <v>1</v>
      </c>
      <c r="G85" s="20">
        <v>0.875</v>
      </c>
      <c r="H85" s="51">
        <v>35</v>
      </c>
      <c r="I85" s="57"/>
      <c r="J85" s="65"/>
      <c r="K85" s="46"/>
      <c r="L85" s="47">
        <f t="shared" si="17"/>
        <v>0</v>
      </c>
      <c r="M85" s="32"/>
      <c r="N85" s="33"/>
      <c r="O85" s="31" t="s">
        <v>62</v>
      </c>
      <c r="P85" s="31"/>
      <c r="Q85" s="30">
        <f t="shared" si="19"/>
        <v>0</v>
      </c>
    </row>
    <row r="86" spans="1:17" ht="45" customHeight="1" x14ac:dyDescent="0.35">
      <c r="A86" s="8" t="s">
        <v>22</v>
      </c>
      <c r="B86" s="39" t="s">
        <v>136</v>
      </c>
      <c r="C86" s="17" t="s">
        <v>5</v>
      </c>
      <c r="D86" s="17" t="s">
        <v>161</v>
      </c>
      <c r="E86" s="19">
        <v>45856</v>
      </c>
      <c r="F86" s="17" t="s">
        <v>149</v>
      </c>
      <c r="G86" s="20">
        <v>0.875</v>
      </c>
      <c r="H86" s="51">
        <v>26</v>
      </c>
      <c r="I86" s="55">
        <v>18</v>
      </c>
      <c r="J86" s="65"/>
      <c r="K86" s="46"/>
      <c r="L86" s="47">
        <f t="shared" si="17"/>
        <v>0</v>
      </c>
      <c r="M86" s="16"/>
      <c r="N86" s="16">
        <f>M86*I86</f>
        <v>0</v>
      </c>
      <c r="O86" s="31" t="s">
        <v>62</v>
      </c>
      <c r="P86" s="31"/>
      <c r="Q86" s="30">
        <f t="shared" si="19"/>
        <v>0</v>
      </c>
    </row>
    <row r="87" spans="1:17" ht="45" customHeight="1" x14ac:dyDescent="0.35">
      <c r="A87" s="8" t="s">
        <v>24</v>
      </c>
      <c r="B87" s="39" t="s">
        <v>137</v>
      </c>
      <c r="C87" s="17" t="s">
        <v>5</v>
      </c>
      <c r="D87" s="17" t="s">
        <v>147</v>
      </c>
      <c r="E87" s="19">
        <v>45857</v>
      </c>
      <c r="F87" s="17" t="s">
        <v>1</v>
      </c>
      <c r="G87" s="20">
        <v>0.83333333333333337</v>
      </c>
      <c r="H87" s="51">
        <v>38</v>
      </c>
      <c r="I87" s="57"/>
      <c r="J87" s="65"/>
      <c r="K87" s="46"/>
      <c r="L87" s="47">
        <f t="shared" si="17"/>
        <v>0</v>
      </c>
      <c r="M87" s="32"/>
      <c r="N87" s="33"/>
      <c r="O87" s="31" t="s">
        <v>62</v>
      </c>
      <c r="P87" s="31"/>
      <c r="Q87" s="30">
        <f t="shared" si="19"/>
        <v>0</v>
      </c>
    </row>
    <row r="88" spans="1:17" ht="51.75" customHeight="1" x14ac:dyDescent="0.35">
      <c r="A88" s="8" t="s">
        <v>40</v>
      </c>
      <c r="B88" s="38" t="s">
        <v>138</v>
      </c>
      <c r="C88" s="17" t="s">
        <v>139</v>
      </c>
      <c r="D88" s="17" t="s">
        <v>147</v>
      </c>
      <c r="E88" s="19">
        <v>45858</v>
      </c>
      <c r="F88" s="17" t="s">
        <v>1</v>
      </c>
      <c r="G88" s="20">
        <v>0.875</v>
      </c>
      <c r="H88" s="51">
        <v>39</v>
      </c>
      <c r="I88" s="55">
        <v>27</v>
      </c>
      <c r="J88" s="65"/>
      <c r="K88" s="46"/>
      <c r="L88" s="47">
        <f t="shared" si="17"/>
        <v>0</v>
      </c>
      <c r="M88" s="16"/>
      <c r="N88" s="16">
        <f>M88*I88</f>
        <v>0</v>
      </c>
      <c r="O88" s="31" t="s">
        <v>62</v>
      </c>
      <c r="P88" s="31"/>
      <c r="Q88" s="30">
        <f t="shared" si="19"/>
        <v>0</v>
      </c>
    </row>
    <row r="89" spans="1:17" ht="79.5" customHeight="1" x14ac:dyDescent="0.35">
      <c r="A89" s="8" t="s">
        <v>41</v>
      </c>
      <c r="B89" s="18" t="s">
        <v>140</v>
      </c>
      <c r="C89" s="17" t="s">
        <v>5</v>
      </c>
      <c r="D89" s="17" t="s">
        <v>147</v>
      </c>
      <c r="E89" s="19">
        <v>45859</v>
      </c>
      <c r="F89" s="17" t="s">
        <v>1</v>
      </c>
      <c r="G89" s="20">
        <v>0.89583333333333337</v>
      </c>
      <c r="H89" s="51">
        <v>67</v>
      </c>
      <c r="I89" s="57"/>
      <c r="J89" s="65"/>
      <c r="K89" s="46"/>
      <c r="L89" s="47">
        <f t="shared" si="17"/>
        <v>0</v>
      </c>
      <c r="M89" s="32"/>
      <c r="N89" s="32"/>
      <c r="O89" s="31" t="s">
        <v>62</v>
      </c>
      <c r="P89" s="31"/>
      <c r="Q89" s="30">
        <f t="shared" si="19"/>
        <v>0</v>
      </c>
    </row>
    <row r="90" spans="1:17" ht="45" customHeight="1" x14ac:dyDescent="0.35">
      <c r="A90" s="8" t="s">
        <v>42</v>
      </c>
      <c r="B90" s="18" t="s">
        <v>141</v>
      </c>
      <c r="C90" s="17" t="s">
        <v>5</v>
      </c>
      <c r="D90" s="17" t="s">
        <v>147</v>
      </c>
      <c r="E90" s="19">
        <v>45860</v>
      </c>
      <c r="F90" s="17" t="s">
        <v>1</v>
      </c>
      <c r="G90" s="20">
        <v>0.875</v>
      </c>
      <c r="H90" s="51">
        <v>48</v>
      </c>
      <c r="I90" s="57"/>
      <c r="J90" s="65"/>
      <c r="K90" s="46"/>
      <c r="L90" s="47">
        <f t="shared" ref="L90" si="23">H90*K90</f>
        <v>0</v>
      </c>
      <c r="M90" s="32"/>
      <c r="N90" s="32"/>
      <c r="O90" s="31" t="s">
        <v>62</v>
      </c>
      <c r="P90" s="31"/>
      <c r="Q90" s="30">
        <f t="shared" si="19"/>
        <v>0</v>
      </c>
    </row>
    <row r="91" spans="1:17" ht="45" customHeight="1" x14ac:dyDescent="0.35">
      <c r="A91" s="8" t="s">
        <v>43</v>
      </c>
      <c r="B91" s="39" t="s">
        <v>142</v>
      </c>
      <c r="C91" s="17" t="s">
        <v>5</v>
      </c>
      <c r="D91" s="17" t="s">
        <v>147</v>
      </c>
      <c r="E91" s="19">
        <v>45861</v>
      </c>
      <c r="F91" s="17" t="s">
        <v>1</v>
      </c>
      <c r="G91" s="20">
        <v>0.875</v>
      </c>
      <c r="H91" s="51">
        <v>35</v>
      </c>
      <c r="I91" s="55">
        <v>24</v>
      </c>
      <c r="J91" s="65"/>
      <c r="K91" s="46"/>
      <c r="L91" s="47">
        <f t="shared" si="17"/>
        <v>0</v>
      </c>
      <c r="M91" s="21"/>
      <c r="N91" s="40">
        <f>M91*I91</f>
        <v>0</v>
      </c>
      <c r="O91" s="31" t="s">
        <v>62</v>
      </c>
      <c r="P91" s="31"/>
      <c r="Q91" s="30">
        <f t="shared" si="19"/>
        <v>0</v>
      </c>
    </row>
    <row r="92" spans="1:17" ht="45" customHeight="1" x14ac:dyDescent="0.35">
      <c r="A92" s="8" t="s">
        <v>17</v>
      </c>
      <c r="B92" s="39" t="s">
        <v>143</v>
      </c>
      <c r="C92" s="17" t="s">
        <v>5</v>
      </c>
      <c r="D92" s="17" t="s">
        <v>147</v>
      </c>
      <c r="E92" s="19">
        <v>45862</v>
      </c>
      <c r="F92" s="17" t="s">
        <v>1</v>
      </c>
      <c r="G92" s="20">
        <v>0.875</v>
      </c>
      <c r="H92" s="51">
        <v>39</v>
      </c>
      <c r="I92" s="57"/>
      <c r="J92" s="65"/>
      <c r="K92" s="46"/>
      <c r="L92" s="47">
        <f t="shared" si="17"/>
        <v>0</v>
      </c>
      <c r="M92" s="32"/>
      <c r="N92" s="32"/>
      <c r="O92" s="31" t="s">
        <v>62</v>
      </c>
      <c r="P92" s="31"/>
      <c r="Q92" s="30">
        <f t="shared" si="19"/>
        <v>0</v>
      </c>
    </row>
    <row r="93" spans="1:17" ht="45" customHeight="1" x14ac:dyDescent="0.35">
      <c r="A93" s="8" t="s">
        <v>23</v>
      </c>
      <c r="B93" s="18" t="s">
        <v>144</v>
      </c>
      <c r="C93" s="17" t="s">
        <v>5</v>
      </c>
      <c r="D93" s="17" t="s">
        <v>147</v>
      </c>
      <c r="E93" s="19">
        <v>45863</v>
      </c>
      <c r="F93" s="17" t="s">
        <v>1</v>
      </c>
      <c r="G93" s="20">
        <v>0.875</v>
      </c>
      <c r="H93" s="51">
        <v>48</v>
      </c>
      <c r="I93" s="57"/>
      <c r="J93" s="65"/>
      <c r="K93" s="46"/>
      <c r="L93" s="47">
        <f t="shared" si="17"/>
        <v>0</v>
      </c>
      <c r="M93" s="32"/>
      <c r="N93" s="32"/>
      <c r="O93" s="31" t="s">
        <v>62</v>
      </c>
      <c r="P93" s="31"/>
      <c r="Q93" s="30">
        <f t="shared" si="19"/>
        <v>0</v>
      </c>
    </row>
    <row r="94" spans="1:17" ht="45" customHeight="1" x14ac:dyDescent="0.35">
      <c r="A94" s="8" t="s">
        <v>55</v>
      </c>
      <c r="B94" s="18" t="s">
        <v>145</v>
      </c>
      <c r="C94" s="17" t="s">
        <v>5</v>
      </c>
      <c r="D94" s="17" t="s">
        <v>147</v>
      </c>
      <c r="E94" s="19">
        <v>45864</v>
      </c>
      <c r="F94" s="17" t="s">
        <v>1</v>
      </c>
      <c r="G94" s="20">
        <v>0.85416666666666663</v>
      </c>
      <c r="H94" s="51">
        <v>10</v>
      </c>
      <c r="I94" s="57"/>
      <c r="J94" s="65"/>
      <c r="K94" s="46"/>
      <c r="L94" s="47">
        <f t="shared" si="17"/>
        <v>0</v>
      </c>
      <c r="M94" s="32"/>
      <c r="N94" s="32"/>
      <c r="O94" s="31" t="s">
        <v>62</v>
      </c>
      <c r="P94" s="31"/>
      <c r="Q94" s="30">
        <f t="shared" si="19"/>
        <v>0</v>
      </c>
    </row>
    <row r="95" spans="1:17" ht="45" customHeight="1" x14ac:dyDescent="0.35">
      <c r="A95" s="7"/>
      <c r="H95" s="52"/>
      <c r="I95" s="60"/>
      <c r="J95" s="68"/>
      <c r="P95" s="42" t="s">
        <v>86</v>
      </c>
      <c r="Q95" s="43">
        <f>SUM(Q11:Q94)</f>
        <v>0</v>
      </c>
    </row>
    <row r="96" spans="1:17" ht="45" customHeight="1" x14ac:dyDescent="0.35">
      <c r="A96" s="7"/>
      <c r="H96" s="52"/>
      <c r="I96" s="60"/>
      <c r="J96" s="68"/>
      <c r="P96" s="42" t="s">
        <v>87</v>
      </c>
      <c r="Q96" s="42">
        <f>Q95-Q95*C8/100</f>
        <v>0</v>
      </c>
    </row>
    <row r="97" spans="1:10" ht="45" customHeight="1" x14ac:dyDescent="0.35">
      <c r="A97" s="7"/>
      <c r="H97" s="52"/>
      <c r="I97" s="60"/>
      <c r="J97" s="68"/>
    </row>
    <row r="98" spans="1:10" ht="45" customHeight="1" x14ac:dyDescent="0.35">
      <c r="A98" s="7"/>
      <c r="H98" s="52"/>
      <c r="I98" s="60"/>
      <c r="J98" s="68"/>
    </row>
    <row r="99" spans="1:10" ht="45" customHeight="1" x14ac:dyDescent="0.35">
      <c r="A99" s="7"/>
      <c r="H99" s="52"/>
      <c r="I99" s="60"/>
      <c r="J99" s="68"/>
    </row>
    <row r="100" spans="1:10" ht="45" customHeight="1" x14ac:dyDescent="0.35">
      <c r="A100" s="7"/>
      <c r="H100" s="52"/>
      <c r="I100" s="60"/>
      <c r="J100" s="68"/>
    </row>
    <row r="101" spans="1:10" ht="45" customHeight="1" x14ac:dyDescent="0.35">
      <c r="A101" s="7"/>
      <c r="H101" s="52"/>
      <c r="I101" s="60"/>
      <c r="J101" s="68"/>
    </row>
    <row r="102" spans="1:10" ht="45" customHeight="1" x14ac:dyDescent="0.35">
      <c r="A102" s="7"/>
      <c r="H102" s="52"/>
      <c r="I102" s="60"/>
      <c r="J102" s="68"/>
    </row>
    <row r="103" spans="1:10" ht="45" customHeight="1" x14ac:dyDescent="0.35">
      <c r="A103" s="7"/>
      <c r="H103" s="52"/>
      <c r="I103" s="60"/>
      <c r="J103" s="68"/>
    </row>
    <row r="104" spans="1:10" ht="45" customHeight="1" x14ac:dyDescent="0.35">
      <c r="A104" s="7"/>
      <c r="H104" s="52"/>
      <c r="I104" s="60"/>
      <c r="J104" s="68"/>
    </row>
    <row r="105" spans="1:10" ht="45" customHeight="1" x14ac:dyDescent="0.35">
      <c r="A105" s="7"/>
      <c r="H105" s="52"/>
      <c r="I105" s="60"/>
      <c r="J105" s="68"/>
    </row>
    <row r="106" spans="1:10" ht="45" customHeight="1" x14ac:dyDescent="0.35">
      <c r="A106" s="7"/>
      <c r="H106" s="52"/>
      <c r="I106" s="60"/>
      <c r="J106" s="68"/>
    </row>
    <row r="107" spans="1:10" ht="45" customHeight="1" x14ac:dyDescent="0.35">
      <c r="A107" s="7"/>
      <c r="H107" s="52"/>
      <c r="I107" s="60"/>
      <c r="J107" s="68"/>
    </row>
    <row r="108" spans="1:10" ht="45" customHeight="1" x14ac:dyDescent="0.35">
      <c r="A108" s="7"/>
      <c r="H108" s="52"/>
      <c r="I108" s="60"/>
      <c r="J108" s="68"/>
    </row>
    <row r="109" spans="1:10" ht="45" customHeight="1" x14ac:dyDescent="0.35">
      <c r="A109" s="7"/>
      <c r="H109" s="52"/>
      <c r="I109" s="60"/>
      <c r="J109" s="68"/>
    </row>
    <row r="110" spans="1:10" ht="45" customHeight="1" x14ac:dyDescent="0.35">
      <c r="A110" s="7"/>
      <c r="H110" s="52"/>
      <c r="I110" s="60"/>
      <c r="J110" s="68"/>
    </row>
    <row r="111" spans="1:10" ht="45" customHeight="1" x14ac:dyDescent="0.35">
      <c r="A111" s="7"/>
      <c r="H111" s="52"/>
      <c r="I111" s="60"/>
      <c r="J111" s="68"/>
    </row>
    <row r="112" spans="1:10" ht="45" customHeight="1" x14ac:dyDescent="0.35">
      <c r="A112" s="7"/>
      <c r="H112" s="52"/>
      <c r="I112" s="60"/>
      <c r="J112" s="68"/>
    </row>
    <row r="113" spans="1:10" s="3" customFormat="1" ht="45" customHeight="1" x14ac:dyDescent="0.35">
      <c r="A113" s="7"/>
      <c r="B113" s="5"/>
      <c r="C113" s="2"/>
      <c r="D113" s="2"/>
      <c r="E113" s="4"/>
      <c r="F113" s="2"/>
      <c r="G113" s="6"/>
      <c r="H113" s="52"/>
      <c r="I113" s="60"/>
      <c r="J113" s="68"/>
    </row>
    <row r="114" spans="1:10" s="3" customFormat="1" ht="45" customHeight="1" x14ac:dyDescent="0.35">
      <c r="A114" s="7"/>
      <c r="B114" s="5"/>
      <c r="C114" s="2"/>
      <c r="D114" s="2"/>
      <c r="E114" s="4"/>
      <c r="F114" s="2"/>
      <c r="G114" s="6"/>
      <c r="H114" s="52"/>
      <c r="I114" s="60"/>
      <c r="J114" s="68"/>
    </row>
    <row r="115" spans="1:10" ht="45" customHeight="1" x14ac:dyDescent="0.35">
      <c r="A115" s="7"/>
      <c r="H115" s="52"/>
      <c r="I115" s="60"/>
      <c r="J115" s="68"/>
    </row>
    <row r="116" spans="1:10" ht="45" customHeight="1" x14ac:dyDescent="0.35">
      <c r="A116" s="7"/>
      <c r="H116" s="52"/>
      <c r="I116" s="60"/>
      <c r="J116" s="68"/>
    </row>
    <row r="117" spans="1:10" ht="45" customHeight="1" x14ac:dyDescent="0.35">
      <c r="A117" s="7"/>
      <c r="H117" s="52"/>
      <c r="I117" s="60"/>
      <c r="J117" s="68"/>
    </row>
    <row r="118" spans="1:10" ht="45" customHeight="1" x14ac:dyDescent="0.35">
      <c r="A118" s="7"/>
      <c r="H118" s="52"/>
      <c r="I118" s="60"/>
      <c r="J118" s="68"/>
    </row>
    <row r="119" spans="1:10" ht="45" customHeight="1" x14ac:dyDescent="0.35">
      <c r="A119" s="7"/>
      <c r="H119" s="52"/>
      <c r="I119" s="60"/>
      <c r="J119" s="68"/>
    </row>
    <row r="120" spans="1:10" ht="45" customHeight="1" x14ac:dyDescent="0.35">
      <c r="A120" s="7"/>
      <c r="H120" s="52"/>
      <c r="I120" s="60"/>
      <c r="J120" s="68"/>
    </row>
    <row r="121" spans="1:10" ht="45" customHeight="1" x14ac:dyDescent="0.35">
      <c r="A121" s="7"/>
      <c r="H121" s="52"/>
      <c r="I121" s="60"/>
      <c r="J121" s="68"/>
    </row>
    <row r="122" spans="1:10" ht="45" customHeight="1" x14ac:dyDescent="0.35">
      <c r="A122" s="7"/>
      <c r="H122" s="52"/>
      <c r="I122" s="60"/>
      <c r="J122" s="68"/>
    </row>
    <row r="123" spans="1:10" ht="45" customHeight="1" x14ac:dyDescent="0.35">
      <c r="A123" s="7"/>
      <c r="H123" s="52"/>
      <c r="I123" s="60"/>
      <c r="J123" s="68"/>
    </row>
    <row r="124" spans="1:10" ht="45" customHeight="1" x14ac:dyDescent="0.35">
      <c r="A124" s="7"/>
      <c r="H124" s="52"/>
      <c r="I124" s="60"/>
      <c r="J124" s="68"/>
    </row>
    <row r="125" spans="1:10" ht="45" customHeight="1" x14ac:dyDescent="0.35">
      <c r="A125" s="7"/>
      <c r="H125" s="52"/>
      <c r="I125" s="60"/>
      <c r="J125" s="68"/>
    </row>
    <row r="126" spans="1:10" ht="45" customHeight="1" x14ac:dyDescent="0.35">
      <c r="A126" s="7"/>
      <c r="H126" s="52"/>
      <c r="I126" s="60"/>
      <c r="J126" s="68"/>
    </row>
    <row r="127" spans="1:10" ht="45" customHeight="1" x14ac:dyDescent="0.35">
      <c r="A127" s="7"/>
      <c r="H127" s="52"/>
      <c r="I127" s="60"/>
      <c r="J127" s="68"/>
    </row>
    <row r="128" spans="1:10" ht="45" customHeight="1" x14ac:dyDescent="0.35">
      <c r="A128" s="7"/>
      <c r="H128" s="52"/>
      <c r="I128" s="60"/>
      <c r="J128" s="68"/>
    </row>
    <row r="129" spans="1:10" ht="45" customHeight="1" x14ac:dyDescent="0.35">
      <c r="A129" s="7"/>
      <c r="H129" s="52"/>
      <c r="I129" s="60"/>
      <c r="J129" s="68"/>
    </row>
    <row r="130" spans="1:10" ht="45" customHeight="1" x14ac:dyDescent="0.35">
      <c r="A130" s="7"/>
      <c r="H130" s="52"/>
      <c r="I130" s="60"/>
      <c r="J130" s="68"/>
    </row>
    <row r="131" spans="1:10" ht="45" customHeight="1" x14ac:dyDescent="0.35">
      <c r="A131" s="7"/>
      <c r="H131" s="52"/>
      <c r="I131" s="60"/>
      <c r="J131" s="68"/>
    </row>
    <row r="132" spans="1:10" ht="45" customHeight="1" x14ac:dyDescent="0.35">
      <c r="A132" s="7"/>
      <c r="H132" s="52"/>
      <c r="I132" s="60"/>
      <c r="J132" s="68"/>
    </row>
    <row r="133" spans="1:10" ht="45" customHeight="1" x14ac:dyDescent="0.35">
      <c r="A133" s="7"/>
      <c r="H133" s="52"/>
      <c r="I133" s="60"/>
      <c r="J133" s="68"/>
    </row>
    <row r="134" spans="1:10" ht="45" customHeight="1" x14ac:dyDescent="0.35">
      <c r="A134" s="7"/>
      <c r="H134" s="52"/>
      <c r="I134" s="60"/>
      <c r="J134" s="68"/>
    </row>
    <row r="135" spans="1:10" ht="45" customHeight="1" x14ac:dyDescent="0.35">
      <c r="A135" s="7"/>
      <c r="H135" s="52"/>
      <c r="I135" s="60"/>
      <c r="J135" s="68"/>
    </row>
    <row r="136" spans="1:10" ht="45" customHeight="1" x14ac:dyDescent="0.35">
      <c r="A136" s="7"/>
      <c r="H136" s="52"/>
      <c r="I136" s="60"/>
      <c r="J136" s="68"/>
    </row>
    <row r="137" spans="1:10" ht="45" customHeight="1" x14ac:dyDescent="0.35">
      <c r="A137" s="7"/>
      <c r="H137" s="52"/>
      <c r="I137" s="60"/>
      <c r="J137" s="68"/>
    </row>
    <row r="138" spans="1:10" ht="45" customHeight="1" x14ac:dyDescent="0.35">
      <c r="A138" s="7"/>
      <c r="H138" s="52"/>
      <c r="I138" s="60"/>
      <c r="J138" s="68"/>
    </row>
    <row r="139" spans="1:10" ht="45" customHeight="1" x14ac:dyDescent="0.35">
      <c r="A139" s="7"/>
      <c r="H139" s="52"/>
      <c r="I139" s="60"/>
      <c r="J139" s="68"/>
    </row>
    <row r="140" spans="1:10" ht="45" customHeight="1" x14ac:dyDescent="0.35">
      <c r="A140" s="7"/>
      <c r="H140" s="52"/>
      <c r="I140" s="60"/>
      <c r="J140" s="68"/>
    </row>
    <row r="141" spans="1:10" ht="45" customHeight="1" x14ac:dyDescent="0.35">
      <c r="A141" s="7"/>
      <c r="H141" s="52"/>
      <c r="I141" s="60"/>
      <c r="J141" s="68"/>
    </row>
    <row r="142" spans="1:10" ht="45" customHeight="1" x14ac:dyDescent="0.35">
      <c r="A142" s="7"/>
      <c r="H142" s="52"/>
      <c r="I142" s="60"/>
      <c r="J142" s="68"/>
    </row>
    <row r="143" spans="1:10" ht="45" customHeight="1" x14ac:dyDescent="0.35">
      <c r="A143" s="7"/>
      <c r="H143" s="52"/>
      <c r="I143" s="60"/>
      <c r="J143" s="68"/>
    </row>
    <row r="144" spans="1:10" ht="45" customHeight="1" x14ac:dyDescent="0.35">
      <c r="A144" s="7"/>
      <c r="H144" s="52"/>
      <c r="I144" s="60"/>
      <c r="J144" s="68"/>
    </row>
    <row r="145" spans="1:10" ht="45" customHeight="1" x14ac:dyDescent="0.35">
      <c r="A145" s="7"/>
      <c r="H145" s="52"/>
      <c r="I145" s="60"/>
      <c r="J145" s="68"/>
    </row>
    <row r="146" spans="1:10" ht="45" customHeight="1" x14ac:dyDescent="0.35">
      <c r="A146" s="7"/>
      <c r="H146" s="52"/>
      <c r="I146" s="60"/>
      <c r="J146" s="68"/>
    </row>
    <row r="147" spans="1:10" ht="45" customHeight="1" x14ac:dyDescent="0.35">
      <c r="A147" s="7"/>
      <c r="H147" s="52"/>
      <c r="I147" s="60"/>
      <c r="J147" s="68"/>
    </row>
    <row r="148" spans="1:10" ht="45" customHeight="1" x14ac:dyDescent="0.35">
      <c r="A148" s="7"/>
      <c r="H148" s="52"/>
      <c r="I148" s="60"/>
      <c r="J148" s="68"/>
    </row>
    <row r="149" spans="1:10" ht="45" customHeight="1" x14ac:dyDescent="0.35">
      <c r="A149" s="7"/>
      <c r="H149" s="52"/>
      <c r="I149" s="60"/>
      <c r="J149" s="68"/>
    </row>
    <row r="150" spans="1:10" ht="45" customHeight="1" x14ac:dyDescent="0.35">
      <c r="A150" s="7"/>
      <c r="H150" s="52"/>
      <c r="I150" s="60"/>
      <c r="J150" s="68"/>
    </row>
    <row r="151" spans="1:10" ht="45" customHeight="1" x14ac:dyDescent="0.35">
      <c r="A151" s="7"/>
      <c r="H151" s="52"/>
      <c r="I151" s="60"/>
      <c r="J151" s="68"/>
    </row>
    <row r="152" spans="1:10" ht="45" customHeight="1" x14ac:dyDescent="0.35">
      <c r="A152" s="7"/>
      <c r="H152" s="52"/>
      <c r="I152" s="60"/>
      <c r="J152" s="68"/>
    </row>
    <row r="153" spans="1:10" ht="45" customHeight="1" x14ac:dyDescent="0.35">
      <c r="A153" s="7"/>
      <c r="H153" s="52"/>
      <c r="I153" s="60"/>
      <c r="J153" s="68"/>
    </row>
    <row r="154" spans="1:10" ht="45" customHeight="1" x14ac:dyDescent="0.35">
      <c r="A154" s="7"/>
      <c r="H154" s="52"/>
      <c r="I154" s="60"/>
      <c r="J154" s="68"/>
    </row>
    <row r="155" spans="1:10" ht="45" customHeight="1" x14ac:dyDescent="0.35">
      <c r="A155" s="7"/>
      <c r="H155" s="52"/>
      <c r="I155" s="60"/>
      <c r="J155" s="68"/>
    </row>
    <row r="156" spans="1:10" ht="45" customHeight="1" x14ac:dyDescent="0.35">
      <c r="A156" s="7"/>
      <c r="H156" s="52"/>
      <c r="I156" s="60"/>
      <c r="J156" s="68"/>
    </row>
    <row r="157" spans="1:10" ht="45" customHeight="1" x14ac:dyDescent="0.35">
      <c r="A157" s="7"/>
      <c r="H157" s="52"/>
      <c r="I157" s="60"/>
      <c r="J157" s="68"/>
    </row>
    <row r="158" spans="1:10" ht="45" customHeight="1" x14ac:dyDescent="0.35">
      <c r="A158" s="7"/>
      <c r="H158" s="52"/>
      <c r="I158" s="60"/>
      <c r="J158" s="68"/>
    </row>
    <row r="159" spans="1:10" ht="45" customHeight="1" x14ac:dyDescent="0.35">
      <c r="A159" s="7"/>
      <c r="H159" s="52"/>
      <c r="I159" s="60"/>
      <c r="J159" s="68"/>
    </row>
    <row r="160" spans="1:10" ht="45" customHeight="1" x14ac:dyDescent="0.35">
      <c r="A160" s="7"/>
      <c r="H160" s="52"/>
      <c r="I160" s="60"/>
      <c r="J160" s="68"/>
    </row>
    <row r="161" spans="1:10" ht="45" customHeight="1" x14ac:dyDescent="0.35">
      <c r="A161" s="7"/>
      <c r="H161" s="52"/>
      <c r="I161" s="60"/>
      <c r="J161" s="68"/>
    </row>
    <row r="162" spans="1:10" ht="45" customHeight="1" x14ac:dyDescent="0.35">
      <c r="A162" s="7"/>
      <c r="H162" s="52"/>
      <c r="I162" s="60"/>
      <c r="J162" s="68"/>
    </row>
    <row r="163" spans="1:10" ht="45" customHeight="1" x14ac:dyDescent="0.35">
      <c r="A163" s="7"/>
      <c r="H163" s="52"/>
      <c r="I163" s="60"/>
      <c r="J163" s="68"/>
    </row>
    <row r="164" spans="1:10" ht="45" customHeight="1" x14ac:dyDescent="0.35">
      <c r="A164" s="7"/>
      <c r="H164" s="52"/>
      <c r="I164" s="60"/>
      <c r="J164" s="68"/>
    </row>
    <row r="165" spans="1:10" ht="45" customHeight="1" x14ac:dyDescent="0.35">
      <c r="A165" s="7"/>
      <c r="H165" s="52"/>
      <c r="I165" s="60"/>
      <c r="J165" s="68"/>
    </row>
    <row r="166" spans="1:10" ht="45" customHeight="1" x14ac:dyDescent="0.35">
      <c r="A166" s="7"/>
      <c r="H166" s="52"/>
      <c r="I166" s="60"/>
      <c r="J166" s="68"/>
    </row>
    <row r="167" spans="1:10" ht="45" customHeight="1" x14ac:dyDescent="0.35">
      <c r="A167" s="7"/>
      <c r="H167" s="52"/>
      <c r="I167" s="60"/>
      <c r="J167" s="68"/>
    </row>
    <row r="168" spans="1:10" ht="45" customHeight="1" x14ac:dyDescent="0.35">
      <c r="A168" s="7"/>
      <c r="H168" s="52"/>
      <c r="I168" s="60"/>
      <c r="J168" s="68"/>
    </row>
    <row r="169" spans="1:10" ht="45" customHeight="1" x14ac:dyDescent="0.35">
      <c r="A169" s="7"/>
      <c r="H169" s="52"/>
      <c r="I169" s="60"/>
      <c r="J169" s="68"/>
    </row>
    <row r="170" spans="1:10" ht="45" customHeight="1" x14ac:dyDescent="0.35">
      <c r="A170" s="7"/>
      <c r="H170" s="52"/>
      <c r="I170" s="60"/>
      <c r="J170" s="68"/>
    </row>
    <row r="171" spans="1:10" ht="45" customHeight="1" x14ac:dyDescent="0.35">
      <c r="A171" s="7"/>
      <c r="H171" s="52"/>
      <c r="I171" s="60"/>
      <c r="J171" s="68"/>
    </row>
    <row r="172" spans="1:10" ht="45" customHeight="1" x14ac:dyDescent="0.35">
      <c r="A172" s="7"/>
      <c r="H172" s="52"/>
      <c r="I172" s="60"/>
      <c r="J172" s="68"/>
    </row>
    <row r="173" spans="1:10" ht="45" customHeight="1" x14ac:dyDescent="0.35">
      <c r="A173" s="7"/>
      <c r="H173" s="52"/>
      <c r="I173" s="60"/>
      <c r="J173" s="68"/>
    </row>
    <row r="174" spans="1:10" ht="45" customHeight="1" x14ac:dyDescent="0.35">
      <c r="A174" s="7"/>
      <c r="H174" s="52"/>
      <c r="I174" s="60"/>
      <c r="J174" s="68"/>
    </row>
    <row r="175" spans="1:10" ht="45" customHeight="1" x14ac:dyDescent="0.35">
      <c r="A175" s="7"/>
      <c r="H175" s="52"/>
      <c r="I175" s="60"/>
      <c r="J175" s="68"/>
    </row>
    <row r="176" spans="1:10" ht="45" customHeight="1" x14ac:dyDescent="0.35">
      <c r="A176" s="7"/>
      <c r="H176" s="52"/>
      <c r="I176" s="60"/>
      <c r="J176" s="68"/>
    </row>
    <row r="177" spans="1:10" ht="45" customHeight="1" x14ac:dyDescent="0.35">
      <c r="A177" s="7"/>
      <c r="H177" s="52"/>
      <c r="I177" s="60"/>
      <c r="J177" s="68"/>
    </row>
    <row r="178" spans="1:10" ht="45" customHeight="1" x14ac:dyDescent="0.35">
      <c r="H178" s="52"/>
      <c r="I178" s="60"/>
      <c r="J178" s="68"/>
    </row>
    <row r="179" spans="1:10" ht="45" customHeight="1" x14ac:dyDescent="0.35">
      <c r="H179" s="52"/>
      <c r="I179" s="60"/>
      <c r="J179" s="68"/>
    </row>
    <row r="180" spans="1:10" ht="45" customHeight="1" x14ac:dyDescent="0.35">
      <c r="H180" s="52"/>
      <c r="I180" s="60"/>
      <c r="J180" s="68"/>
    </row>
    <row r="181" spans="1:10" ht="45" customHeight="1" x14ac:dyDescent="0.35">
      <c r="H181" s="52"/>
      <c r="I181" s="60"/>
      <c r="J181" s="68"/>
    </row>
    <row r="182" spans="1:10" ht="45" customHeight="1" x14ac:dyDescent="0.35">
      <c r="H182" s="52"/>
      <c r="I182" s="60"/>
      <c r="J182" s="68"/>
    </row>
    <row r="183" spans="1:10" ht="45" customHeight="1" x14ac:dyDescent="0.35">
      <c r="H183" s="52"/>
      <c r="I183" s="60"/>
      <c r="J183" s="68"/>
    </row>
    <row r="184" spans="1:10" ht="45" customHeight="1" x14ac:dyDescent="0.35">
      <c r="H184" s="52"/>
      <c r="I184" s="60"/>
      <c r="J184" s="68"/>
    </row>
    <row r="185" spans="1:10" ht="45" customHeight="1" x14ac:dyDescent="0.35">
      <c r="H185" s="52"/>
      <c r="I185" s="60"/>
      <c r="J185" s="68"/>
    </row>
    <row r="186" spans="1:10" ht="45" customHeight="1" x14ac:dyDescent="0.35">
      <c r="H186" s="52"/>
      <c r="I186" s="60"/>
      <c r="J186" s="68"/>
    </row>
    <row r="187" spans="1:10" ht="45" customHeight="1" x14ac:dyDescent="0.35">
      <c r="H187" s="52"/>
      <c r="I187" s="60"/>
      <c r="J187" s="68"/>
    </row>
    <row r="188" spans="1:10" ht="45" customHeight="1" x14ac:dyDescent="0.35">
      <c r="H188" s="52"/>
      <c r="I188" s="60"/>
      <c r="J188" s="68"/>
    </row>
    <row r="189" spans="1:10" ht="45" customHeight="1" x14ac:dyDescent="0.35">
      <c r="H189" s="52"/>
      <c r="I189" s="60"/>
      <c r="J189" s="68"/>
    </row>
    <row r="190" spans="1:10" ht="45" customHeight="1" x14ac:dyDescent="0.35">
      <c r="H190" s="52"/>
      <c r="I190" s="60"/>
      <c r="J190" s="68"/>
    </row>
    <row r="191" spans="1:10" ht="45" customHeight="1" x14ac:dyDescent="0.35">
      <c r="H191" s="52"/>
      <c r="I191" s="60"/>
      <c r="J191" s="68"/>
    </row>
    <row r="192" spans="1:10" ht="45" customHeight="1" x14ac:dyDescent="0.35">
      <c r="H192" s="52"/>
      <c r="I192" s="60"/>
      <c r="J192" s="68"/>
    </row>
    <row r="193" spans="8:10" ht="45" customHeight="1" x14ac:dyDescent="0.35">
      <c r="H193" s="52"/>
      <c r="I193" s="60"/>
      <c r="J193" s="68"/>
    </row>
    <row r="194" spans="8:10" ht="45" customHeight="1" x14ac:dyDescent="0.35">
      <c r="H194" s="52"/>
      <c r="I194" s="60"/>
      <c r="J194" s="68"/>
    </row>
  </sheetData>
  <sheetProtection formatCells="0" formatColumns="0" formatRows="0" sort="0" autoFilter="0" pivotTables="0"/>
  <protectedRanges>
    <protectedRange algorithmName="SHA-512" hashValue="xMTkiXFQNdLjiTVJ5gkRjzY+epKk1iXSYQlFogop7EdNrQVp2OY4LVpoIZPe9JOux9vpVwKhx/cKzWycu+FrWA==" saltValue="4J+IJzA4LZR4avBtBWyteg==" spinCount="100000" sqref="M47:M48 M78 A9:J10 A88:A239 B95:J239 P11:P14 O15:P17 J11:J17 M18:M19 O20:P20 N18:O18 O19 I18:I19 J20 M21:P23 I21:J23 O24:O31 I32:J32 J33:J34 O32:P48 M33:M40 N35 I35:J36 I37 J42:J46 O85:P94 A43:A85 O68:P69 M75:M76 O72:P83 M84:M88 A11:A40" name="Plage1"/>
    <protectedRange algorithmName="SHA-512" hashValue="xMTkiXFQNdLjiTVJ5gkRjzY+epKk1iXSYQlFogop7EdNrQVp2OY4LVpoIZPe9JOux9vpVwKhx/cKzWycu+FrWA==" saltValue="4J+IJzA4LZR4avBtBWyteg==" spinCount="100000" sqref="B15:C94" name="Plage1_6"/>
    <protectedRange algorithmName="SHA-512" hashValue="xMTkiXFQNdLjiTVJ5gkRjzY+epKk1iXSYQlFogop7EdNrQVp2OY4LVpoIZPe9JOux9vpVwKhx/cKzWycu+FrWA==" saltValue="4J+IJzA4LZR4avBtBWyteg==" spinCount="100000" sqref="B11:C14" name="Plage1_1_6"/>
    <protectedRange algorithmName="SHA-512" hashValue="xMTkiXFQNdLjiTVJ5gkRjzY+epKk1iXSYQlFogop7EdNrQVp2OY4LVpoIZPe9JOux9vpVwKhx/cKzWycu+FrWA==" saltValue="4J+IJzA4LZR4avBtBWyteg==" spinCount="100000" sqref="D15:F94" name="Plage1_8"/>
    <protectedRange algorithmName="SHA-512" hashValue="xMTkiXFQNdLjiTVJ5gkRjzY+epKk1iXSYQlFogop7EdNrQVp2OY4LVpoIZPe9JOux9vpVwKhx/cKzWycu+FrWA==" saltValue="4J+IJzA4LZR4avBtBWyteg==" spinCount="100000" sqref="D11:F14" name="Plage1_1_8"/>
    <protectedRange algorithmName="SHA-512" hashValue="xMTkiXFQNdLjiTVJ5gkRjzY+epKk1iXSYQlFogop7EdNrQVp2OY4LVpoIZPe9JOux9vpVwKhx/cKzWycu+FrWA==" saltValue="4J+IJzA4LZR4avBtBWyteg==" spinCount="100000" sqref="G15:G94" name="Plage1_9"/>
    <protectedRange algorithmName="SHA-512" hashValue="xMTkiXFQNdLjiTVJ5gkRjzY+epKk1iXSYQlFogop7EdNrQVp2OY4LVpoIZPe9JOux9vpVwKhx/cKzWycu+FrWA==" saltValue="4J+IJzA4LZR4avBtBWyteg==" spinCount="100000" sqref="G11:G14" name="Plage1_1_9"/>
    <protectedRange algorithmName="SHA-512" hashValue="xMTkiXFQNdLjiTVJ5gkRjzY+epKk1iXSYQlFogop7EdNrQVp2OY4LVpoIZPe9JOux9vpVwKhx/cKzWycu+FrWA==" saltValue="4J+IJzA4LZR4avBtBWyteg==" spinCount="100000" sqref="H38:J41 H42:I46 H15:I17 H18:H19 J18:J19 H20:I20 H21:H23 H24:J31 H32 H33:I34 H35:H37 J37 H47:J94" name="Plage1_11"/>
    <protectedRange algorithmName="SHA-512" hashValue="xMTkiXFQNdLjiTVJ5gkRjzY+epKk1iXSYQlFogop7EdNrQVp2OY4LVpoIZPe9JOux9vpVwKhx/cKzWycu+FrWA==" saltValue="4J+IJzA4LZR4avBtBWyteg==" spinCount="100000" sqref="H11:I14" name="Plage1_1_11"/>
  </protectedRanges>
  <autoFilter ref="A10:G94" xr:uid="{00000000-0009-0000-0000-000000000000}"/>
  <sortState xmlns:xlrd2="http://schemas.microsoft.com/office/spreadsheetml/2017/richdata2" ref="A11:J94">
    <sortCondition ref="A11:A94"/>
  </sortState>
  <dataConsolidate/>
  <mergeCells count="10">
    <mergeCell ref="H2:I3"/>
    <mergeCell ref="B9:F9"/>
    <mergeCell ref="C1:E1"/>
    <mergeCell ref="C2:E2"/>
    <mergeCell ref="C3:E3"/>
    <mergeCell ref="C4:E4"/>
    <mergeCell ref="C5:E5"/>
    <mergeCell ref="C6:E6"/>
    <mergeCell ref="C7:E7"/>
    <mergeCell ref="C8:E8"/>
  </mergeCells>
  <phoneticPr fontId="6" type="noConversion"/>
  <dataValidations count="1">
    <dataValidation type="list" allowBlank="1" showInputMessage="1" showErrorMessage="1" sqref="F95:F318 C10 C95:C216 F10" xr:uid="{00000000-0002-0000-0000-000000000000}">
      <formula1>#REF!</formula1>
    </dataValidation>
  </dataValidations>
  <pageMargins left="0.23622047244094491" right="0.23622047244094491" top="0.74803149606299213" bottom="0.74803149606299213" header="0.31496062992125984" footer="0.31496062992125984"/>
  <pageSetup paperSize="8" scale="92" fitToHeight="0" orientation="landscape" r:id="rId1"/>
  <headerFooter>
    <oddFooter>Page &amp;P&amp;RNDF 2024 - CSE Tableau quotas et tarifs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2</vt:i4>
      </vt:variant>
    </vt:vector>
  </HeadingPairs>
  <TitlesOfParts>
    <vt:vector size="3" baseType="lpstr">
      <vt:lpstr>Édition 2025</vt:lpstr>
      <vt:lpstr>'Édition 2025'!Impression_des_titres</vt:lpstr>
      <vt:lpstr>'Édition 2025'!Zone_d_impression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Laure MICHEL</dc:creator>
  <cp:lastModifiedBy>Fatmah DEBBAB</cp:lastModifiedBy>
  <cp:lastPrinted>2024-03-07T09:09:15Z</cp:lastPrinted>
  <dcterms:created xsi:type="dcterms:W3CDTF">2022-11-28T10:01:47Z</dcterms:created>
  <dcterms:modified xsi:type="dcterms:W3CDTF">2025-03-21T07:01:51Z</dcterms:modified>
</cp:coreProperties>
</file>