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fdebbab\Desktop\"/>
    </mc:Choice>
  </mc:AlternateContent>
  <bookViews>
    <workbookView xWindow="28680" yWindow="1850" windowWidth="29040" windowHeight="15720" tabRatio="598"/>
  </bookViews>
  <sheets>
    <sheet name="Édition 2024" sheetId="6" r:id="rId1"/>
  </sheets>
  <definedNames>
    <definedName name="_xlnm._FilterDatabase" localSheetId="0" hidden="1">'Édition 2024'!$A$10:$G$112</definedName>
    <definedName name="_xlnm.Print_Titles" localSheetId="0">'Édition 2024'!$9:$10</definedName>
    <definedName name="_xlnm.Print_Area" localSheetId="0">'Édition 2024'!$B$9:$J$112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85" i="6" l="1"/>
  <c r="N84" i="6"/>
  <c r="N83" i="6"/>
  <c r="L85" i="6"/>
  <c r="L84" i="6"/>
  <c r="L83" i="6"/>
  <c r="N24" i="6"/>
  <c r="N23" i="6"/>
  <c r="N22" i="6"/>
  <c r="Q22" i="6" s="1"/>
  <c r="N21" i="6"/>
  <c r="N20" i="6"/>
  <c r="N19" i="6"/>
  <c r="N18" i="6"/>
  <c r="Q18" i="6"/>
  <c r="L24" i="6"/>
  <c r="L23" i="6"/>
  <c r="Q23" i="6" s="1"/>
  <c r="L22" i="6"/>
  <c r="L21" i="6"/>
  <c r="Q21" i="6" s="1"/>
  <c r="L20" i="6"/>
  <c r="L19" i="6"/>
  <c r="L18" i="6"/>
  <c r="Q24" i="6"/>
  <c r="Q20" i="6"/>
  <c r="Q19" i="6"/>
  <c r="Q112" i="6"/>
  <c r="Q111" i="6"/>
  <c r="Q110" i="6"/>
  <c r="Q109" i="6"/>
  <c r="Q108" i="6"/>
  <c r="Q107" i="6"/>
  <c r="Q106" i="6"/>
  <c r="Q105" i="6"/>
  <c r="Q104" i="6"/>
  <c r="Q103" i="6"/>
  <c r="Q102" i="6"/>
  <c r="Q101" i="6"/>
  <c r="Q100" i="6"/>
  <c r="Q99" i="6"/>
  <c r="Q98" i="6"/>
  <c r="Q97" i="6"/>
  <c r="Q96" i="6"/>
  <c r="Q95" i="6"/>
  <c r="Q94" i="6"/>
  <c r="Q93" i="6"/>
  <c r="Q92" i="6"/>
  <c r="Q91" i="6"/>
  <c r="Q89" i="6"/>
  <c r="Q88" i="6"/>
  <c r="Q87" i="6"/>
  <c r="Q86" i="6"/>
  <c r="Q82" i="6"/>
  <c r="Q81" i="6"/>
  <c r="Q79" i="6"/>
  <c r="Q78" i="6"/>
  <c r="Q77" i="6"/>
  <c r="N79" i="6"/>
  <c r="N78" i="6"/>
  <c r="N77" i="6"/>
  <c r="Q75" i="6"/>
  <c r="Q74" i="6"/>
  <c r="Q73" i="6"/>
  <c r="Q72" i="6"/>
  <c r="Q71" i="6"/>
  <c r="Q70" i="6"/>
  <c r="Q69" i="6"/>
  <c r="Q68" i="6"/>
  <c r="Q67" i="6"/>
  <c r="Q65" i="6"/>
  <c r="Q64" i="6"/>
  <c r="Q63" i="6"/>
  <c r="Q62" i="6"/>
  <c r="Q61" i="6"/>
  <c r="Q60" i="6"/>
  <c r="Q59" i="6"/>
  <c r="Q58" i="6"/>
  <c r="Q55" i="6"/>
  <c r="Q54" i="6"/>
  <c r="Q53" i="6"/>
  <c r="Q52" i="6"/>
  <c r="Q51" i="6"/>
  <c r="Q50" i="6"/>
  <c r="Q49" i="6"/>
  <c r="Q48" i="6"/>
  <c r="Q46" i="6"/>
  <c r="Q45" i="6"/>
  <c r="Q44" i="6"/>
  <c r="Q43" i="6"/>
  <c r="Q42" i="6"/>
  <c r="Q41" i="6"/>
  <c r="Q40" i="6"/>
  <c r="Q39" i="6"/>
  <c r="Q38" i="6"/>
  <c r="Q37" i="6"/>
  <c r="Q36" i="6"/>
  <c r="Q35" i="6"/>
  <c r="Q34" i="6"/>
  <c r="Q33" i="6"/>
  <c r="Q32" i="6"/>
  <c r="Q31" i="6"/>
  <c r="Q30" i="6"/>
  <c r="Q29" i="6"/>
  <c r="Q28" i="6"/>
  <c r="Q27" i="6"/>
  <c r="Q26" i="6"/>
  <c r="Q25" i="6"/>
  <c r="Q16" i="6"/>
  <c r="Q15" i="6"/>
  <c r="Q14" i="6"/>
  <c r="Q13" i="6"/>
  <c r="Q12" i="6"/>
  <c r="Q11" i="6"/>
  <c r="P112" i="6"/>
  <c r="P111" i="6"/>
  <c r="P110" i="6"/>
  <c r="P106" i="6"/>
  <c r="P105" i="6"/>
  <c r="P95" i="6"/>
  <c r="P81" i="6"/>
  <c r="P75" i="6"/>
  <c r="P74" i="6"/>
  <c r="P73" i="6"/>
  <c r="P72" i="6"/>
  <c r="P71" i="6"/>
  <c r="P70" i="6"/>
  <c r="P69" i="6"/>
  <c r="P68" i="6"/>
  <c r="P67" i="6"/>
  <c r="P65" i="6"/>
  <c r="P64" i="6"/>
  <c r="P63" i="6"/>
  <c r="P62" i="6"/>
  <c r="P61" i="6"/>
  <c r="P60" i="6"/>
  <c r="P59" i="6"/>
  <c r="P58" i="6"/>
  <c r="P39" i="6"/>
  <c r="P29" i="6"/>
  <c r="P28" i="6"/>
  <c r="P27" i="6"/>
  <c r="P12" i="6"/>
  <c r="P11" i="6"/>
  <c r="N112" i="6"/>
  <c r="N111" i="6"/>
  <c r="N110" i="6"/>
  <c r="N109" i="6"/>
  <c r="N108" i="6"/>
  <c r="N107" i="6"/>
  <c r="N102" i="6"/>
  <c r="N101" i="6"/>
  <c r="N100" i="6"/>
  <c r="N94" i="6"/>
  <c r="N93" i="6"/>
  <c r="N92" i="6"/>
  <c r="N91" i="6"/>
  <c r="N88" i="6"/>
  <c r="N81" i="6"/>
  <c r="N75" i="6"/>
  <c r="N74" i="6"/>
  <c r="N73" i="6"/>
  <c r="N72" i="6"/>
  <c r="N71" i="6"/>
  <c r="N70" i="6"/>
  <c r="N69" i="6"/>
  <c r="N68" i="6"/>
  <c r="N67" i="6"/>
  <c r="N65" i="6"/>
  <c r="N64" i="6"/>
  <c r="N63" i="6"/>
  <c r="N62" i="6"/>
  <c r="N61" i="6"/>
  <c r="N60" i="6"/>
  <c r="N59" i="6"/>
  <c r="N58" i="6"/>
  <c r="N53" i="6"/>
  <c r="N52" i="6"/>
  <c r="N51" i="6"/>
  <c r="N50" i="6"/>
  <c r="N49" i="6"/>
  <c r="N48" i="6"/>
  <c r="N41" i="6"/>
  <c r="N37" i="6"/>
  <c r="N34" i="6"/>
  <c r="N32" i="6"/>
  <c r="N31" i="6"/>
  <c r="N30" i="6"/>
  <c r="N27" i="6"/>
  <c r="N13" i="6"/>
  <c r="N12" i="6"/>
  <c r="N11" i="6"/>
  <c r="Q85" i="6" l="1"/>
  <c r="Q84" i="6"/>
  <c r="Q83" i="6"/>
  <c r="L112" i="6" l="1"/>
  <c r="L111" i="6"/>
  <c r="L110" i="6"/>
  <c r="L109" i="6"/>
  <c r="L108" i="6"/>
  <c r="L107" i="6"/>
  <c r="L106" i="6"/>
  <c r="L105" i="6"/>
  <c r="L104" i="6"/>
  <c r="L103" i="6"/>
  <c r="L102" i="6"/>
  <c r="L101" i="6"/>
  <c r="L100" i="6"/>
  <c r="L99" i="6"/>
  <c r="L98" i="6"/>
  <c r="L97" i="6"/>
  <c r="L96" i="6"/>
  <c r="L95" i="6"/>
  <c r="L94" i="6"/>
  <c r="L93" i="6"/>
  <c r="L92" i="6"/>
  <c r="L91" i="6"/>
  <c r="Q113" i="6"/>
  <c r="Q114" i="6" s="1"/>
  <c r="L89" i="6"/>
  <c r="L88" i="6"/>
  <c r="L87" i="6"/>
  <c r="L86" i="6"/>
  <c r="L82" i="6"/>
  <c r="L81" i="6"/>
  <c r="L79" i="6"/>
  <c r="L78" i="6"/>
  <c r="L77" i="6"/>
  <c r="L75" i="6"/>
  <c r="L74" i="6"/>
  <c r="L73" i="6"/>
  <c r="L72" i="6"/>
  <c r="L71" i="6"/>
  <c r="L70" i="6"/>
  <c r="L69" i="6"/>
  <c r="L68" i="6"/>
  <c r="L67" i="6"/>
  <c r="L65" i="6"/>
  <c r="L64" i="6"/>
  <c r="L63" i="6"/>
  <c r="L62" i="6"/>
  <c r="L61" i="6"/>
  <c r="L60" i="6"/>
  <c r="L59" i="6"/>
  <c r="L58" i="6"/>
  <c r="L55" i="6"/>
  <c r="L54" i="6"/>
  <c r="L53" i="6"/>
  <c r="L52" i="6"/>
  <c r="L51" i="6"/>
  <c r="L50" i="6"/>
  <c r="L49" i="6"/>
  <c r="L48" i="6"/>
  <c r="L46" i="6"/>
  <c r="L45" i="6"/>
  <c r="L44" i="6"/>
  <c r="L43" i="6"/>
  <c r="L42" i="6"/>
  <c r="L41" i="6"/>
  <c r="L40" i="6"/>
  <c r="L39" i="6"/>
  <c r="L38" i="6"/>
  <c r="L37" i="6"/>
  <c r="L36" i="6"/>
  <c r="L35" i="6"/>
  <c r="L34" i="6"/>
  <c r="L33" i="6"/>
  <c r="L32" i="6"/>
  <c r="L31" i="6"/>
  <c r="L30" i="6"/>
  <c r="L29" i="6"/>
  <c r="L28" i="6"/>
  <c r="L27" i="6"/>
  <c r="L26" i="6"/>
  <c r="L25" i="6"/>
  <c r="L16" i="6"/>
  <c r="L15" i="6"/>
  <c r="L14" i="6"/>
  <c r="L13" i="6"/>
  <c r="L12" i="6"/>
  <c r="L11" i="6"/>
</calcChain>
</file>

<file path=xl/sharedStrings.xml><?xml version="1.0" encoding="utf-8"?>
<sst xmlns="http://schemas.openxmlformats.org/spreadsheetml/2006/main" count="719" uniqueCount="182">
  <si>
    <t>Lieu</t>
  </si>
  <si>
    <t>Grand théâtre</t>
  </si>
  <si>
    <t>Odéon</t>
  </si>
  <si>
    <t>Genre</t>
  </si>
  <si>
    <t>Date</t>
  </si>
  <si>
    <t>Domaine de Lacroix-Laval</t>
  </si>
  <si>
    <t>Opéra de Lyon</t>
  </si>
  <si>
    <t xml:space="preserve">Musique </t>
  </si>
  <si>
    <t>Lycée Saint-Just</t>
  </si>
  <si>
    <t>Danse</t>
  </si>
  <si>
    <t>Cirque</t>
  </si>
  <si>
    <t>Théâtre</t>
  </si>
  <si>
    <t xml:space="preserve">Opéra </t>
  </si>
  <si>
    <t>Théâtre Musical</t>
  </si>
  <si>
    <t>614_GT</t>
  </si>
  <si>
    <t>604_GT</t>
  </si>
  <si>
    <t>PJ Harvey</t>
  </si>
  <si>
    <t>605_GT</t>
  </si>
  <si>
    <t>615_GT</t>
  </si>
  <si>
    <t>620_GT</t>
  </si>
  <si>
    <t>623_OD</t>
  </si>
  <si>
    <t>626_GT</t>
  </si>
  <si>
    <t>627_GT</t>
  </si>
  <si>
    <t>704_GT</t>
  </si>
  <si>
    <t>706_GT</t>
  </si>
  <si>
    <t>King Gizzard &amp; The Lizard Wizard / Amyl and the Sniffers</t>
  </si>
  <si>
    <t>716_GT</t>
  </si>
  <si>
    <t>606_GT</t>
  </si>
  <si>
    <t>624_GT</t>
  </si>
  <si>
    <t>705_GT</t>
  </si>
  <si>
    <t>707_OD</t>
  </si>
  <si>
    <t>Mayra Andrade</t>
  </si>
  <si>
    <t>710_GT</t>
  </si>
  <si>
    <t>717_GT</t>
  </si>
  <si>
    <t>711_GT</t>
  </si>
  <si>
    <t>722_GT</t>
  </si>
  <si>
    <t>702_GT</t>
  </si>
  <si>
    <t>TNP</t>
  </si>
  <si>
    <t>611_TNP</t>
  </si>
  <si>
    <t>719_OD</t>
  </si>
  <si>
    <t>530_GT</t>
  </si>
  <si>
    <t>708_LSJ</t>
  </si>
  <si>
    <t>602_OD</t>
  </si>
  <si>
    <t>603_GT</t>
  </si>
  <si>
    <t>608_GT</t>
  </si>
  <si>
    <t>Patti Smith Quartet</t>
  </si>
  <si>
    <t>622_GT</t>
  </si>
  <si>
    <t>617_GT</t>
  </si>
  <si>
    <t>708_GT</t>
  </si>
  <si>
    <t>607_GT</t>
  </si>
  <si>
    <t>612_GT</t>
  </si>
  <si>
    <t>613_GT</t>
  </si>
  <si>
    <t>610_GT</t>
  </si>
  <si>
    <t>619_GT</t>
  </si>
  <si>
    <t>Studio 24</t>
  </si>
  <si>
    <t>Les Subs</t>
  </si>
  <si>
    <t>712_GT</t>
  </si>
  <si>
    <t>713_GT</t>
  </si>
  <si>
    <t>714_OD</t>
  </si>
  <si>
    <t>715_GT</t>
  </si>
  <si>
    <t>718_GT</t>
  </si>
  <si>
    <t>Magie</t>
  </si>
  <si>
    <t>Cinéma</t>
  </si>
  <si>
    <t>616_OD</t>
  </si>
  <si>
    <t>Planétarium</t>
  </si>
  <si>
    <t>628_GT</t>
  </si>
  <si>
    <t>629_OD</t>
  </si>
  <si>
    <t>De Kaboul à Bamako</t>
  </si>
  <si>
    <t>625_STUDIO</t>
  </si>
  <si>
    <t>627_SUBS</t>
  </si>
  <si>
    <t>Scène du Grand théâtre</t>
  </si>
  <si>
    <t>Tri</t>
  </si>
  <si>
    <t>704_OPERA</t>
  </si>
  <si>
    <t>627_LXL_1</t>
  </si>
  <si>
    <t>627_LXL_2</t>
  </si>
  <si>
    <t>609_SCENE_GT</t>
  </si>
  <si>
    <t>717_PLANET</t>
  </si>
  <si>
    <t>618_1OD</t>
  </si>
  <si>
    <t>618_2GT</t>
  </si>
  <si>
    <t>709_1OD</t>
  </si>
  <si>
    <t>709_2GT</t>
  </si>
  <si>
    <t>Tarif JEUNE
-28ans</t>
  </si>
  <si>
    <t>Tarif ENFANT
-16ans</t>
  </si>
  <si>
    <t/>
  </si>
  <si>
    <t>609_SCENE_GT2</t>
  </si>
  <si>
    <t>606_CELESTINS</t>
  </si>
  <si>
    <t>Faire corps</t>
  </si>
  <si>
    <t>Samedi des Nuits</t>
  </si>
  <si>
    <t>LSF + Chuchotines</t>
  </si>
  <si>
    <t>Célestins</t>
  </si>
  <si>
    <t>Lauréat 2023 du festival Impatience</t>
  </si>
  <si>
    <t>Titre</t>
  </si>
  <si>
    <t>Horaire affiché</t>
  </si>
  <si>
    <t>Mentions importantes</t>
  </si>
  <si>
    <t>À partir de 7 ans Faire corps + Petites Nuits</t>
  </si>
  <si>
    <t>À partir de 14 ans Petites Nuits</t>
  </si>
  <si>
    <t>À partir de 10 ans. Samedi des Nuits + Petites Nuits</t>
  </si>
  <si>
    <t>À partir de 6 ans Petites Nuits</t>
  </si>
  <si>
    <t>Faire Corps + Audiodescription</t>
  </si>
  <si>
    <t>Faire corps  + Les Chuchotines</t>
  </si>
  <si>
    <t>À partir de 6 ans Petites Nuits Séance Relax</t>
  </si>
  <si>
    <t>À partir de 9 ans Petites Nuits</t>
  </si>
  <si>
    <t>Samedi des Nuits  Séance Relax
 After Odéon</t>
  </si>
  <si>
    <t>À partir de 8 ans
Faire corps + Petites Nuits</t>
  </si>
  <si>
    <t>À partir de 10 ans
Faire corps + Petites Nuits</t>
  </si>
  <si>
    <t>À partir de 6 ans
Petites Nuits</t>
  </si>
  <si>
    <t>À partir de 7 ans
Petites Nuits</t>
  </si>
  <si>
    <t>À partir de 7 ans
Faire corps + Petites Nuits</t>
  </si>
  <si>
    <r>
      <t xml:space="preserve">Gravity &amp; Other Myths
</t>
    </r>
    <r>
      <rPr>
        <i/>
        <sz val="12"/>
        <rFont val="Century Gothic"/>
        <family val="2"/>
      </rPr>
      <t>The Pulse</t>
    </r>
  </si>
  <si>
    <r>
      <t xml:space="preserve">JoeyStarr &amp; David Bobée
</t>
    </r>
    <r>
      <rPr>
        <i/>
        <sz val="12"/>
        <rFont val="Century Gothic"/>
        <family val="2"/>
      </rPr>
      <t>Black Label</t>
    </r>
  </si>
  <si>
    <r>
      <t xml:space="preserve">Louise Attaque
</t>
    </r>
    <r>
      <rPr>
        <sz val="12"/>
        <rFont val="Century Gothic"/>
        <family val="2"/>
      </rPr>
      <t>+ Martin Luminet</t>
    </r>
  </si>
  <si>
    <r>
      <t xml:space="preserve">Compagnie 14:20
</t>
    </r>
    <r>
      <rPr>
        <i/>
        <sz val="12"/>
        <rFont val="Century Gothic"/>
        <family val="2"/>
      </rPr>
      <t>On m'a trouvée grandie</t>
    </r>
  </si>
  <si>
    <r>
      <t xml:space="preserve">MC Solaar
</t>
    </r>
    <r>
      <rPr>
        <sz val="12"/>
        <rFont val="Century Gothic"/>
        <family val="2"/>
      </rPr>
      <t>+ 1e partie</t>
    </r>
  </si>
  <si>
    <r>
      <t>Angus &amp; Julia Stone</t>
    </r>
    <r>
      <rPr>
        <sz val="12"/>
        <rFont val="Century Gothic"/>
        <family val="2"/>
      </rPr>
      <t xml:space="preserve">
+ Cindy Pooch</t>
    </r>
  </si>
  <si>
    <r>
      <t>Battle Hip-Hop</t>
    </r>
    <r>
      <rPr>
        <i/>
        <sz val="12"/>
        <rFont val="Century Gothic"/>
        <family val="2"/>
      </rPr>
      <t xml:space="preserve"> : Get Down !
</t>
    </r>
    <r>
      <rPr>
        <sz val="12"/>
        <rFont val="Century Gothic"/>
        <family val="2"/>
      </rPr>
      <t>Samedi des Nuits</t>
    </r>
  </si>
  <si>
    <r>
      <rPr>
        <b/>
        <i/>
        <sz val="12"/>
        <rFont val="Century Gothic"/>
        <family val="2"/>
      </rPr>
      <t>La Poétique de l'instable</t>
    </r>
    <r>
      <rPr>
        <sz val="12"/>
        <rFont val="Century Gothic"/>
        <family val="2"/>
      </rPr>
      <t xml:space="preserve">
Compagnie Arcosm</t>
    </r>
  </si>
  <si>
    <r>
      <rPr>
        <b/>
        <i/>
        <sz val="12"/>
        <rFont val="Century Gothic"/>
        <family val="2"/>
      </rPr>
      <t>Protest Songs</t>
    </r>
    <r>
      <rPr>
        <sz val="12"/>
        <rFont val="Century Gothic"/>
        <family val="2"/>
      </rPr>
      <t xml:space="preserve">
Camélia Jordana, Jeanne Added, L - Raphaële Lannadère, Sandra Nkaké
&amp; Phia Ménard</t>
    </r>
  </si>
  <si>
    <r>
      <rPr>
        <b/>
        <i/>
        <sz val="12"/>
        <rFont val="Century Gothic"/>
        <family val="2"/>
      </rPr>
      <t>Hamlet</t>
    </r>
    <r>
      <rPr>
        <sz val="12"/>
        <rFont val="Century Gothic"/>
        <family val="2"/>
      </rPr>
      <t xml:space="preserve">
Christiane Jatahy</t>
    </r>
  </si>
  <si>
    <r>
      <t xml:space="preserve">Edouard Baer
</t>
    </r>
    <r>
      <rPr>
        <i/>
        <sz val="12"/>
        <rFont val="Century Gothic"/>
        <family val="2"/>
      </rPr>
      <t>Le journal de Fourvière</t>
    </r>
  </si>
  <si>
    <r>
      <rPr>
        <b/>
        <i/>
        <sz val="12"/>
        <rFont val="Century Gothic"/>
        <family val="2"/>
      </rPr>
      <t>Symphonie fantastique</t>
    </r>
    <r>
      <rPr>
        <sz val="12"/>
        <rFont val="Century Gothic"/>
        <family val="2"/>
      </rPr>
      <t xml:space="preserve">
</t>
    </r>
    <r>
      <rPr>
        <b/>
        <sz val="12"/>
        <rFont val="Century Gothic"/>
        <family val="2"/>
      </rPr>
      <t>Orchestre national de Lyon</t>
    </r>
    <r>
      <rPr>
        <sz val="12"/>
        <rFont val="Century Gothic"/>
        <family val="2"/>
      </rPr>
      <t xml:space="preserve">
+ Démos Lyon Métropole</t>
    </r>
  </si>
  <si>
    <r>
      <rPr>
        <b/>
        <sz val="12"/>
        <rFont val="Century Gothic"/>
        <family val="2"/>
      </rPr>
      <t xml:space="preserve">Véronique Sanson 
</t>
    </r>
    <r>
      <rPr>
        <sz val="12"/>
        <rFont val="Century Gothic"/>
        <family val="2"/>
      </rPr>
      <t>+ Parranda La Cruz</t>
    </r>
  </si>
  <si>
    <r>
      <rPr>
        <b/>
        <sz val="12"/>
        <rFont val="Century Gothic"/>
        <family val="2"/>
      </rPr>
      <t xml:space="preserve">Dabeull, Mahalia, Vaudou Game
</t>
    </r>
    <r>
      <rPr>
        <sz val="12"/>
        <rFont val="Century Gothic"/>
        <family val="2"/>
      </rPr>
      <t>Samedi des Nuits Funk &amp; Soul</t>
    </r>
  </si>
  <si>
    <r>
      <rPr>
        <b/>
        <i/>
        <sz val="12"/>
        <rFont val="Century Gothic"/>
        <family val="2"/>
      </rPr>
      <t xml:space="preserve">Piano piano
</t>
    </r>
    <r>
      <rPr>
        <sz val="12"/>
        <rFont val="Century Gothic"/>
        <family val="2"/>
      </rPr>
      <t>babx + Adrien Mondot</t>
    </r>
  </si>
  <si>
    <r>
      <rPr>
        <b/>
        <sz val="12"/>
        <rFont val="Century Gothic"/>
        <family val="2"/>
      </rPr>
      <t>Justice</t>
    </r>
    <r>
      <rPr>
        <sz val="12"/>
        <rFont val="Century Gothic"/>
        <family val="2"/>
      </rPr>
      <t xml:space="preserve">
+ 1ère partie</t>
    </r>
  </si>
  <si>
    <r>
      <rPr>
        <b/>
        <i/>
        <sz val="12"/>
        <rFont val="Century Gothic"/>
        <family val="2"/>
      </rPr>
      <t>OctOpus</t>
    </r>
    <r>
      <rPr>
        <i/>
        <sz val="12"/>
        <rFont val="Century Gothic"/>
        <family val="2"/>
      </rPr>
      <t xml:space="preserve">
</t>
    </r>
    <r>
      <rPr>
        <b/>
        <sz val="12"/>
        <rFont val="Century Gothic"/>
        <family val="2"/>
      </rPr>
      <t>Cheptel Aleïkoum</t>
    </r>
  </si>
  <si>
    <r>
      <t xml:space="preserve">Air </t>
    </r>
    <r>
      <rPr>
        <sz val="12"/>
        <rFont val="Century Gothic"/>
        <family val="2"/>
      </rPr>
      <t>joue</t>
    </r>
    <r>
      <rPr>
        <i/>
        <sz val="12"/>
        <rFont val="Century Gothic"/>
        <family val="2"/>
      </rPr>
      <t xml:space="preserve"> Moon Safari</t>
    </r>
    <r>
      <rPr>
        <b/>
        <sz val="12"/>
        <rFont val="Century Gothic"/>
        <family val="2"/>
      </rPr>
      <t xml:space="preserve">
</t>
    </r>
    <r>
      <rPr>
        <sz val="12"/>
        <rFont val="Century Gothic"/>
        <family val="2"/>
      </rPr>
      <t>+ Lewis Ofman</t>
    </r>
  </si>
  <si>
    <r>
      <t xml:space="preserve">Angélique Kidjo
</t>
    </r>
    <r>
      <rPr>
        <b/>
        <i/>
        <sz val="12"/>
        <rFont val="Century Gothic"/>
        <family val="2"/>
      </rPr>
      <t xml:space="preserve">Symphonie africaine </t>
    </r>
    <r>
      <rPr>
        <b/>
        <sz val="12"/>
        <rFont val="Century Gothic"/>
        <family val="2"/>
      </rPr>
      <t>&amp; l'Orchestre national de Lyon</t>
    </r>
    <r>
      <rPr>
        <b/>
        <i/>
        <sz val="12"/>
        <rFont val="Century Gothic"/>
        <family val="2"/>
      </rPr>
      <t xml:space="preserve">
</t>
    </r>
    <r>
      <rPr>
        <b/>
        <sz val="12"/>
        <rFont val="Century Gothic"/>
        <family val="2"/>
      </rPr>
      <t xml:space="preserve">invitent </t>
    </r>
    <r>
      <rPr>
        <sz val="12"/>
        <rFont val="Century Gothic"/>
        <family val="2"/>
      </rPr>
      <t>Yael Naim, Lura &amp; James BKS</t>
    </r>
    <r>
      <rPr>
        <b/>
        <sz val="12"/>
        <rFont val="Century Gothic"/>
        <family val="2"/>
      </rPr>
      <t xml:space="preserve">
</t>
    </r>
    <r>
      <rPr>
        <sz val="12"/>
        <rFont val="Century Gothic"/>
        <family val="2"/>
      </rPr>
      <t>+ Pamela Badjogo</t>
    </r>
  </si>
  <si>
    <r>
      <t xml:space="preserve">Grand Corps Malade
</t>
    </r>
    <r>
      <rPr>
        <sz val="12"/>
        <rFont val="Century Gothic"/>
        <family val="2"/>
      </rPr>
      <t>+ Nach</t>
    </r>
  </si>
  <si>
    <r>
      <t xml:space="preserve">L'Impératrice, Kiddy Smile, Clara Ysé
</t>
    </r>
    <r>
      <rPr>
        <sz val="12"/>
        <rFont val="Century Gothic"/>
        <family val="2"/>
      </rPr>
      <t>Samedi des Nuits</t>
    </r>
    <r>
      <rPr>
        <b/>
        <sz val="12"/>
        <rFont val="Century Gothic"/>
        <family val="2"/>
      </rPr>
      <t xml:space="preserve"> </t>
    </r>
    <r>
      <rPr>
        <i/>
        <sz val="12"/>
        <rFont val="Century Gothic"/>
        <family val="2"/>
      </rPr>
      <t>Let's Dance !</t>
    </r>
  </si>
  <si>
    <r>
      <t>Brad Mehldau</t>
    </r>
    <r>
      <rPr>
        <b/>
        <i/>
        <sz val="12"/>
        <rFont val="Century Gothic"/>
        <family val="2"/>
      </rPr>
      <t xml:space="preserve"> 
</t>
    </r>
    <r>
      <rPr>
        <b/>
        <sz val="12"/>
        <rFont val="Century Gothic"/>
        <family val="2"/>
      </rPr>
      <t>plays The Beatles &amp; more</t>
    </r>
  </si>
  <si>
    <r>
      <t xml:space="preserve">Alain Souchon
</t>
    </r>
    <r>
      <rPr>
        <sz val="12"/>
        <rFont val="Century Gothic"/>
        <family val="2"/>
      </rPr>
      <t>accompagné par Ours &amp; Pierre Souchon</t>
    </r>
    <r>
      <rPr>
        <b/>
        <sz val="12"/>
        <rFont val="Century Gothic"/>
        <family val="2"/>
      </rPr>
      <t xml:space="preserve">
</t>
    </r>
    <r>
      <rPr>
        <sz val="12"/>
        <rFont val="Century Gothic"/>
        <family val="2"/>
      </rPr>
      <t>+ Alice et Moi</t>
    </r>
  </si>
  <si>
    <r>
      <t xml:space="preserve">Alain Souchon
</t>
    </r>
    <r>
      <rPr>
        <sz val="12"/>
        <rFont val="Century Gothic"/>
        <family val="2"/>
      </rPr>
      <t>accompagné par Ours &amp; Pierre Souchon</t>
    </r>
    <r>
      <rPr>
        <b/>
        <sz val="12"/>
        <rFont val="Century Gothic"/>
        <family val="2"/>
      </rPr>
      <t xml:space="preserve">
</t>
    </r>
    <r>
      <rPr>
        <sz val="12"/>
        <rFont val="Century Gothic"/>
        <family val="2"/>
      </rPr>
      <t>+ Aliocha Schneider</t>
    </r>
  </si>
  <si>
    <r>
      <rPr>
        <b/>
        <i/>
        <sz val="12"/>
        <rFont val="Century Gothic"/>
        <family val="2"/>
      </rPr>
      <t>Jusqu'à ce qu'on meure</t>
    </r>
    <r>
      <rPr>
        <b/>
        <sz val="12"/>
        <rFont val="Century Gothic"/>
        <family val="2"/>
      </rPr>
      <t xml:space="preserve">
</t>
    </r>
    <r>
      <rPr>
        <sz val="12"/>
        <rFont val="Century Gothic"/>
        <family val="2"/>
      </rPr>
      <t>Brigitte Poupart</t>
    </r>
    <r>
      <rPr>
        <b/>
        <sz val="12"/>
        <rFont val="Century Gothic"/>
        <family val="2"/>
      </rPr>
      <t xml:space="preserve">
</t>
    </r>
    <r>
      <rPr>
        <sz val="12"/>
        <rFont val="Century Gothic"/>
        <family val="2"/>
      </rPr>
      <t>+ Romane Santarelli, musique live</t>
    </r>
  </si>
  <si>
    <r>
      <t xml:space="preserve">Zaho de Sagazan
</t>
    </r>
    <r>
      <rPr>
        <sz val="12"/>
        <rFont val="Century Gothic"/>
        <family val="2"/>
      </rPr>
      <t>+ Joanna</t>
    </r>
  </si>
  <si>
    <r>
      <t xml:space="preserve">Nile Rodgers &amp; Chic
</t>
    </r>
    <r>
      <rPr>
        <sz val="12"/>
        <rFont val="Century Gothic"/>
        <family val="2"/>
      </rPr>
      <t>+ 1ère partie</t>
    </r>
  </si>
  <si>
    <r>
      <t xml:space="preserve">Circus Ronaldo
</t>
    </r>
    <r>
      <rPr>
        <i/>
        <sz val="12"/>
        <rFont val="Century Gothic"/>
        <family val="2"/>
      </rPr>
      <t>Swing</t>
    </r>
  </si>
  <si>
    <r>
      <t xml:space="preserve">Bêtes de foire
</t>
    </r>
    <r>
      <rPr>
        <i/>
        <sz val="12"/>
        <rFont val="Century Gothic"/>
        <family val="2"/>
      </rPr>
      <t>Décrochez-moi-ça</t>
    </r>
  </si>
  <si>
    <r>
      <rPr>
        <b/>
        <i/>
        <sz val="12"/>
        <rFont val="Century Gothic"/>
        <family val="2"/>
      </rPr>
      <t>En une nuit - Notes pour un spectacle</t>
    </r>
    <r>
      <rPr>
        <b/>
        <sz val="12"/>
        <rFont val="Century Gothic"/>
        <family val="2"/>
      </rPr>
      <t xml:space="preserve">
</t>
    </r>
    <r>
      <rPr>
        <sz val="12"/>
        <rFont val="Century Gothic"/>
        <family val="2"/>
      </rPr>
      <t>Création collective</t>
    </r>
  </si>
  <si>
    <r>
      <t xml:space="preserve">Trilogie Cocteau / Philip Glass </t>
    </r>
    <r>
      <rPr>
        <sz val="12"/>
        <rFont val="Century Gothic"/>
        <family val="2"/>
      </rPr>
      <t xml:space="preserve">
Katia &amp; Marielle Labèque</t>
    </r>
  </si>
  <si>
    <r>
      <t>Rachid Ouramdane &amp; la Compagnie XY
avec le Ballet de l'Opéra de Lyon et la Maîtrise de Radio France</t>
    </r>
    <r>
      <rPr>
        <sz val="12"/>
        <rFont val="Century Gothic"/>
        <family val="2"/>
      </rPr>
      <t xml:space="preserve">
</t>
    </r>
    <r>
      <rPr>
        <i/>
        <sz val="12"/>
        <rFont val="Century Gothic"/>
        <family val="2"/>
      </rPr>
      <t>Möbius Morphosis</t>
    </r>
  </si>
  <si>
    <r>
      <t xml:space="preserve">Parcels
</t>
    </r>
    <r>
      <rPr>
        <sz val="12"/>
        <rFont val="Century Gothic"/>
        <family val="2"/>
      </rPr>
      <t>+ Lucky Love</t>
    </r>
  </si>
  <si>
    <r>
      <rPr>
        <b/>
        <i/>
        <sz val="12"/>
        <rFont val="Century Gothic"/>
        <family val="2"/>
      </rPr>
      <t>Skatepark</t>
    </r>
    <r>
      <rPr>
        <sz val="12"/>
        <rFont val="Century Gothic"/>
        <family val="2"/>
      </rPr>
      <t xml:space="preserve">
Mette Ingvartsen</t>
    </r>
  </si>
  <si>
    <r>
      <t xml:space="preserve">Idles
</t>
    </r>
    <r>
      <rPr>
        <sz val="12"/>
        <rFont val="Century Gothic"/>
        <family val="2"/>
      </rPr>
      <t>+ 1e partie</t>
    </r>
  </si>
  <si>
    <r>
      <t xml:space="preserve">Dinos, Lala &amp;ce, Marguerite Thiam
Samedi des Nuits </t>
    </r>
    <r>
      <rPr>
        <i/>
        <sz val="12"/>
        <rFont val="Century Gothic"/>
        <family val="2"/>
      </rPr>
      <t>La Nuit du rap</t>
    </r>
  </si>
  <si>
    <r>
      <t xml:space="preserve">LCD Soundsystem
</t>
    </r>
    <r>
      <rPr>
        <sz val="12"/>
        <rFont val="Century Gothic"/>
        <family val="2"/>
      </rPr>
      <t>+ 1ère partie</t>
    </r>
  </si>
  <si>
    <r>
      <rPr>
        <b/>
        <i/>
        <sz val="12"/>
        <rFont val="Century Gothic"/>
        <family val="2"/>
      </rPr>
      <t xml:space="preserve">Carmen
</t>
    </r>
    <r>
      <rPr>
        <i/>
        <sz val="12"/>
        <rFont val="Century Gothic"/>
        <family val="2"/>
      </rPr>
      <t>Opéra-paysage itinérant</t>
    </r>
    <r>
      <rPr>
        <sz val="12"/>
        <rFont val="Century Gothic"/>
        <family val="2"/>
      </rPr>
      <t xml:space="preserve">
Jeanne Desoubeaux</t>
    </r>
  </si>
  <si>
    <r>
      <rPr>
        <b/>
        <i/>
        <sz val="12"/>
        <rFont val="Century Gothic"/>
        <family val="2"/>
      </rPr>
      <t xml:space="preserve">Loin de Garbo
</t>
    </r>
    <r>
      <rPr>
        <i/>
        <sz val="12"/>
        <rFont val="Century Gothic"/>
        <family val="2"/>
      </rPr>
      <t>Épopée de swing et d'exil</t>
    </r>
    <r>
      <rPr>
        <b/>
        <sz val="12"/>
        <rFont val="Century Gothic"/>
        <family val="2"/>
      </rPr>
      <t xml:space="preserve">
</t>
    </r>
    <r>
      <rPr>
        <sz val="12"/>
        <rFont val="Century Gothic"/>
        <family val="2"/>
      </rPr>
      <t>Le Collectif de l'Autre Moitié</t>
    </r>
  </si>
  <si>
    <r>
      <t xml:space="preserve">IAM
</t>
    </r>
    <r>
      <rPr>
        <sz val="12"/>
        <rFont val="Century Gothic"/>
        <family val="2"/>
      </rPr>
      <t>+ Maya Kamaty</t>
    </r>
  </si>
  <si>
    <r>
      <t>Simple Minds</t>
    </r>
    <r>
      <rPr>
        <i/>
        <sz val="12"/>
        <rFont val="Century Gothic"/>
        <family val="2"/>
      </rPr>
      <t xml:space="preserve"> </t>
    </r>
    <r>
      <rPr>
        <sz val="12"/>
        <rFont val="Century Gothic"/>
        <family val="2"/>
      </rPr>
      <t>joue</t>
    </r>
    <r>
      <rPr>
        <i/>
        <sz val="12"/>
        <rFont val="Century Gothic"/>
        <family val="2"/>
      </rPr>
      <t xml:space="preserve"> New Gold Dream</t>
    </r>
    <r>
      <rPr>
        <sz val="12"/>
        <rFont val="Century Gothic"/>
        <family val="2"/>
      </rPr>
      <t xml:space="preserve"> &amp; Best of</t>
    </r>
  </si>
  <si>
    <r>
      <t xml:space="preserve">Cat Power </t>
    </r>
    <r>
      <rPr>
        <sz val="12"/>
        <rFont val="Century Gothic"/>
        <family val="2"/>
      </rPr>
      <t>sings Dylan '66</t>
    </r>
    <r>
      <rPr>
        <b/>
        <sz val="12"/>
        <rFont val="Century Gothic"/>
        <family val="2"/>
      </rPr>
      <t xml:space="preserve">
</t>
    </r>
    <r>
      <rPr>
        <sz val="12"/>
        <rFont val="Century Gothic"/>
        <family val="2"/>
      </rPr>
      <t>+ Blumi</t>
    </r>
  </si>
  <si>
    <r>
      <t xml:space="preserve">Thibault Cauvin &amp; -M-
</t>
    </r>
    <r>
      <rPr>
        <i/>
        <sz val="12"/>
        <rFont val="Century Gothic"/>
        <family val="2"/>
      </rPr>
      <t>L'Heure Miroir</t>
    </r>
    <r>
      <rPr>
        <sz val="12"/>
        <rFont val="Century Gothic"/>
        <family val="2"/>
      </rPr>
      <t xml:space="preserve">
+ 1e partie</t>
    </r>
  </si>
  <si>
    <r>
      <rPr>
        <b/>
        <i/>
        <sz val="12"/>
        <rFont val="Century Gothic"/>
        <family val="2"/>
      </rPr>
      <t>Le Sacre du printemps</t>
    </r>
    <r>
      <rPr>
        <sz val="12"/>
        <rFont val="Century Gothic"/>
        <family val="2"/>
      </rPr>
      <t xml:space="preserve">
Israel Galván</t>
    </r>
  </si>
  <si>
    <r>
      <t xml:space="preserve">Whiplash
</t>
    </r>
    <r>
      <rPr>
        <sz val="12"/>
        <rFont val="Century Gothic"/>
        <family val="2"/>
      </rPr>
      <t>Ciné-concert</t>
    </r>
  </si>
  <si>
    <r>
      <t xml:space="preserve">James Blake
</t>
    </r>
    <r>
      <rPr>
        <sz val="12"/>
        <rFont val="Century Gothic"/>
        <family val="2"/>
      </rPr>
      <t>+ Célia Kameni</t>
    </r>
  </si>
  <si>
    <r>
      <rPr>
        <b/>
        <i/>
        <sz val="12"/>
        <rFont val="Century Gothic"/>
        <family val="2"/>
      </rPr>
      <t>Voyage cosmopop</t>
    </r>
    <r>
      <rPr>
        <sz val="12"/>
        <rFont val="Century Gothic"/>
        <family val="2"/>
      </rPr>
      <t xml:space="preserve">
Arandel</t>
    </r>
  </si>
  <si>
    <r>
      <t xml:space="preserve">Arthur Teboul &amp; Baptiste Trotignon
</t>
    </r>
    <r>
      <rPr>
        <sz val="12"/>
        <rFont val="Century Gothic"/>
        <family val="2"/>
      </rPr>
      <t>reprennent Gainsbourg, Higelin, Barbara, Salvador, …</t>
    </r>
  </si>
  <si>
    <r>
      <t xml:space="preserve">Baro d'evel
</t>
    </r>
    <r>
      <rPr>
        <i/>
        <sz val="12"/>
        <rFont val="Century Gothic"/>
        <family val="2"/>
      </rPr>
      <t>Qui Som ?</t>
    </r>
  </si>
  <si>
    <r>
      <t>Mourad Merzouki</t>
    </r>
    <r>
      <rPr>
        <sz val="12"/>
        <rFont val="Century Gothic"/>
        <family val="2"/>
      </rPr>
      <t xml:space="preserve">
</t>
    </r>
    <r>
      <rPr>
        <i/>
        <sz val="12"/>
        <rFont val="Century Gothic"/>
        <family val="2"/>
      </rPr>
      <t>Beauséjour</t>
    </r>
  </si>
  <si>
    <t>Spectacles proposés</t>
  </si>
  <si>
    <r>
      <rPr>
        <b/>
        <sz val="12"/>
        <rFont val="Century Gothic"/>
        <family val="2"/>
      </rPr>
      <t>Cimafunk, Femi Kuti &amp; The Positive Force, Nana Benz du Togo</t>
    </r>
    <r>
      <rPr>
        <sz val="12"/>
        <rFont val="Century Gothic"/>
        <family val="2"/>
      </rPr>
      <t xml:space="preserve">
Samedi des Nuits </t>
    </r>
    <r>
      <rPr>
        <i/>
        <sz val="12"/>
        <rFont val="Century Gothic"/>
        <family val="2"/>
      </rPr>
      <t>Afrogroove</t>
    </r>
  </si>
  <si>
    <t xml:space="preserve">                      Tarifs </t>
  </si>
  <si>
    <t>Tarif CE</t>
  </si>
  <si>
    <t>Nb places tarif CE</t>
  </si>
  <si>
    <t>Nb places tarif jeune</t>
  </si>
  <si>
    <t>Nb places tarif enfant</t>
  </si>
  <si>
    <t>Demande de places :</t>
  </si>
  <si>
    <t>Montant tarif CE</t>
  </si>
  <si>
    <t>Montant tarif jeune</t>
  </si>
  <si>
    <t>Montant tarif enfant</t>
  </si>
  <si>
    <t>Date de la demande :</t>
  </si>
  <si>
    <t>Nom :</t>
  </si>
  <si>
    <t>Unité/Structure :</t>
  </si>
  <si>
    <t>Statut (titulaire/CDD/Vacataire) :</t>
  </si>
  <si>
    <t>Employeur :</t>
  </si>
  <si>
    <t>Corps (DR/CR/IR/IE/AI/T):</t>
  </si>
  <si>
    <t>Prénom</t>
  </si>
  <si>
    <t xml:space="preserve">Montant </t>
  </si>
  <si>
    <t xml:space="preserve">Mongtant total : </t>
  </si>
  <si>
    <t>Montant apres subvention</t>
  </si>
  <si>
    <t>Taux de subvention selon grille 10 à 60 % (en %) :</t>
  </si>
  <si>
    <t>Merci de joindre la copie écran de votre espace adhérent CAES</t>
  </si>
  <si>
    <t>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</si>
</sst>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d\ d\ mmm"/>
    <numFmt numFmtId="165" formatCode="#,##0\ &quot;€&quot;"/>
    <numFmt numFmtId="166" formatCode="h:mm;@"/>
  </numFmts>
  <fonts count="20" x14ac:knownFonts="1">
    <font>
      <sz val="11"/>
      <color rgb="FF000000"/>
      <name val="Calibri"/>
      <family val="2"/>
    </font>
    <font>
      <sz val="10"/>
      <name val="Century Gothic"/>
      <family val="2"/>
    </font>
    <font>
      <b/>
      <sz val="10"/>
      <name val="Century Gothic"/>
      <family val="2"/>
    </font>
    <font>
      <strike/>
      <sz val="10"/>
      <name val="Century Gothic"/>
      <family val="2"/>
    </font>
    <font>
      <sz val="8"/>
      <name val="Century Gothic"/>
      <family val="2"/>
    </font>
    <font>
      <sz val="11"/>
      <name val="Century Gothic"/>
      <family val="2"/>
    </font>
    <font>
      <sz val="8"/>
      <name val="Calibri"/>
      <family val="2"/>
    </font>
    <font>
      <sz val="10"/>
      <name val="Ebrima"/>
    </font>
    <font>
      <b/>
      <sz val="12"/>
      <name val="Century Gothic"/>
      <family val="2"/>
    </font>
    <font>
      <sz val="12"/>
      <name val="Century Gothic"/>
      <family val="2"/>
    </font>
    <font>
      <i/>
      <sz val="12"/>
      <name val="Century Gothic"/>
      <family val="2"/>
    </font>
    <font>
      <b/>
      <i/>
      <sz val="12"/>
      <name val="Century Gothic"/>
      <family val="2"/>
    </font>
    <font>
      <b/>
      <sz val="12"/>
      <color rgb="FFFF0000"/>
      <name val="Century Gothic"/>
      <family val="2"/>
    </font>
    <font>
      <b/>
      <sz val="12"/>
      <color theme="4"/>
      <name val="Century Gothic"/>
      <family val="2"/>
    </font>
    <font>
      <b/>
      <sz val="12"/>
      <color rgb="FF00B050"/>
      <name val="Century Gothic"/>
      <family val="2"/>
    </font>
    <font>
      <b/>
      <sz val="11"/>
      <color rgb="FF000000"/>
      <name val="Calibri"/>
      <family val="2"/>
    </font>
    <font>
      <b/>
      <sz val="16"/>
      <name val="Century Gothic"/>
      <family val="2"/>
    </font>
    <font>
      <b/>
      <sz val="14"/>
      <name val="Century Gothic"/>
      <family val="2"/>
    </font>
    <font>
      <b/>
      <sz val="15"/>
      <name val="Century Gothic"/>
      <family val="2"/>
    </font>
    <font>
      <b/>
      <sz val="10"/>
      <color rgb="FFFF0000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4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164" fontId="1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 indent="1"/>
      <protection locked="0"/>
    </xf>
    <xf numFmtId="165" fontId="1" fillId="0" borderId="0" xfId="0" applyNumberFormat="1" applyFont="1" applyAlignment="1" applyProtection="1">
      <alignment horizontal="center" vertical="center" wrapText="1"/>
      <protection locked="0"/>
    </xf>
    <xf numFmtId="165" fontId="5" fillId="0" borderId="0" xfId="0" applyNumberFormat="1" applyFont="1" applyAlignment="1" applyProtection="1">
      <alignment horizontal="center" vertical="center" wrapText="1"/>
      <protection locked="0"/>
    </xf>
    <xf numFmtId="166" fontId="1" fillId="0" borderId="0" xfId="0" applyNumberFormat="1" applyFont="1" applyAlignment="1" applyProtection="1">
      <alignment horizontal="center" vertical="center" wrapText="1"/>
      <protection locked="0"/>
    </xf>
    <xf numFmtId="0" fontId="1" fillId="2" borderId="0" xfId="0" applyFont="1" applyFill="1" applyAlignment="1" applyProtection="1">
      <alignment horizontal="center" vertical="center" wrapText="1"/>
      <protection locked="0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top" wrapText="1"/>
      <protection locked="0"/>
    </xf>
    <xf numFmtId="0" fontId="7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 indent="1"/>
    </xf>
    <xf numFmtId="0" fontId="1" fillId="2" borderId="1" xfId="0" applyFont="1" applyFill="1" applyBorder="1" applyAlignment="1">
      <alignment horizontal="center" vertical="center" wrapText="1"/>
    </xf>
    <xf numFmtId="166" fontId="1" fillId="2" borderId="1" xfId="0" applyNumberFormat="1" applyFont="1" applyFill="1" applyBorder="1" applyAlignment="1">
      <alignment horizontal="center" vertical="center" wrapText="1"/>
    </xf>
    <xf numFmtId="165" fontId="8" fillId="2" borderId="1" xfId="0" applyNumberFormat="1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 indent="1"/>
    </xf>
    <xf numFmtId="0" fontId="1" fillId="0" borderId="1" xfId="0" applyFont="1" applyBorder="1" applyAlignment="1">
      <alignment horizontal="left" vertical="center" wrapText="1" indent="1"/>
    </xf>
    <xf numFmtId="164" fontId="1" fillId="0" borderId="1" xfId="0" applyNumberFormat="1" applyFont="1" applyBorder="1" applyAlignment="1">
      <alignment horizontal="center" vertical="center" wrapText="1"/>
    </xf>
    <xf numFmtId="166" fontId="1" fillId="0" borderId="1" xfId="0" applyNumberFormat="1" applyFont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 indent="1"/>
    </xf>
    <xf numFmtId="0" fontId="11" fillId="0" borderId="1" xfId="0" applyFont="1" applyBorder="1" applyAlignment="1">
      <alignment horizontal="left" vertical="center" wrapText="1" indent="1"/>
    </xf>
    <xf numFmtId="49" fontId="5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>
      <alignment horizontal="left" vertical="center" wrapText="1" indent="1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64" fontId="1" fillId="2" borderId="1" xfId="0" applyNumberFormat="1" applyFont="1" applyFill="1" applyBorder="1" applyAlignment="1">
      <alignment vertical="center" wrapText="1"/>
    </xf>
    <xf numFmtId="165" fontId="9" fillId="0" borderId="1" xfId="0" applyNumberFormat="1" applyFont="1" applyBorder="1" applyAlignment="1">
      <alignment horizontal="center" vertical="center" wrapText="1"/>
    </xf>
    <xf numFmtId="0" fontId="8" fillId="2" borderId="0" xfId="0" applyFont="1" applyFill="1" applyAlignment="1" applyProtection="1">
      <alignment horizontal="center" vertical="center"/>
      <protection locked="0"/>
    </xf>
    <xf numFmtId="164" fontId="1" fillId="0" borderId="1" xfId="0" applyNumberFormat="1" applyFont="1" applyBorder="1" applyAlignment="1">
      <alignment vertical="center" wrapText="1"/>
    </xf>
    <xf numFmtId="0" fontId="8" fillId="2" borderId="0" xfId="0" applyFont="1" applyFill="1" applyAlignment="1" applyProtection="1">
      <alignment vertical="center"/>
      <protection locked="0"/>
    </xf>
    <xf numFmtId="0" fontId="0" fillId="0" borderId="1" xfId="0" applyBorder="1"/>
    <xf numFmtId="165" fontId="0" fillId="0" borderId="1" xfId="0" applyNumberFormat="1" applyBorder="1"/>
    <xf numFmtId="0" fontId="12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5" fillId="0" borderId="0" xfId="0" applyFont="1"/>
    <xf numFmtId="0" fontId="16" fillId="3" borderId="1" xfId="0" applyFont="1" applyFill="1" applyBorder="1" applyAlignment="1" applyProtection="1">
      <alignment horizontal="left" vertical="center" wrapText="1" indent="1"/>
      <protection locked="0"/>
    </xf>
    <xf numFmtId="0" fontId="17" fillId="3" borderId="1" xfId="0" applyFont="1" applyFill="1" applyBorder="1" applyAlignment="1" applyProtection="1">
      <alignment horizontal="left" vertical="center" wrapText="1" indent="1"/>
      <protection locked="0"/>
    </xf>
    <xf numFmtId="0" fontId="18" fillId="3" borderId="1" xfId="0" applyFont="1" applyFill="1" applyBorder="1" applyAlignment="1" applyProtection="1">
      <alignment horizontal="left" vertical="center" wrapText="1" indent="1"/>
      <protection locked="0"/>
    </xf>
    <xf numFmtId="165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4" borderId="1" xfId="0" applyFont="1" applyFill="1" applyBorder="1" applyAlignment="1">
      <alignment vertical="center" wrapText="1"/>
    </xf>
    <xf numFmtId="165" fontId="5" fillId="4" borderId="1" xfId="0" applyNumberFormat="1" applyFont="1" applyFill="1" applyBorder="1" applyAlignment="1">
      <alignment vertical="center" wrapText="1"/>
    </xf>
    <xf numFmtId="165" fontId="5" fillId="4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165" fontId="8" fillId="4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Alignment="1" applyProtection="1">
      <alignment horizontal="center" vertical="center" wrapText="1"/>
      <protection locked="0"/>
    </xf>
    <xf numFmtId="0" fontId="0" fillId="4" borderId="1" xfId="0" applyFill="1" applyBorder="1"/>
    <xf numFmtId="165" fontId="0" fillId="4" borderId="1" xfId="0" applyNumberFormat="1" applyFill="1" applyBorder="1"/>
    <xf numFmtId="165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" xfId="0" applyNumberFormat="1" applyFont="1" applyBorder="1" applyAlignment="1" applyProtection="1">
      <alignment horizontal="center" vertical="center" wrapText="1"/>
      <protection locked="0"/>
    </xf>
    <xf numFmtId="0" fontId="8" fillId="2" borderId="0" xfId="0" applyFont="1" applyFill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0" fillId="3" borderId="1" xfId="0" applyFill="1" applyBorder="1" applyAlignment="1">
      <alignment horizontal="center" vertical="center" wrapText="1"/>
    </xf>
  </cellXfs>
  <cellStyles count="1">
    <cellStyle name="Normal" xfId="0" builtinId="0" customBuiltin="1"/>
  </cellStyles>
  <dxfs count="0"/>
  <tableStyles count="0" defaultTableStyle="TableStyleMedium2" defaultPivotStyle="PivotStyleLight16"/>
  <colors>
    <mruColors>
      <color rgb="FFFFFFCC"/>
      <color rgb="FFFF6600"/>
      <color rgb="FFFF9933"/>
      <color rgb="FFCCFFCC"/>
      <color rgb="FFFFFFE7"/>
      <color rgb="FF99FFCC"/>
      <color rgb="FFFFFFFF"/>
      <color rgb="FFD9FFFF"/>
      <color rgb="FFE1F0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 2013 –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  <pageSetUpPr fitToPage="1"/>
  </sheetPr>
  <dimension ref="A1:T212"/>
  <sheetViews>
    <sheetView tabSelected="1" zoomScale="60" zoomScaleNormal="60" workbookViewId="0">
      <pane xSplit="2" ySplit="10" topLeftCell="C11" activePane="bottomRight" state="frozenSplit"/>
      <selection activeCell="A3" sqref="A3:XFD3"/>
      <selection pane="topRight" activeCell="P1" sqref="P1"/>
      <selection pane="bottomLeft" activeCell="A13" sqref="A13"/>
      <selection pane="bottomRight" activeCell="P5" sqref="P5"/>
    </sheetView>
  </sheetViews>
  <sheetFormatPr baseColWidth="10" defaultColWidth="11.453125" defaultRowHeight="45" customHeight="1" outlineLevelCol="1" x14ac:dyDescent="0.35"/>
  <cols>
    <col min="1" max="1" width="12.7265625" style="2" hidden="1" customWidth="1" outlineLevel="1" collapsed="1"/>
    <col min="2" max="2" width="38.7265625" style="5" customWidth="1"/>
    <col min="3" max="3" width="15.7265625" style="2" customWidth="1" outlineLevel="1"/>
    <col min="4" max="4" width="18.453125" style="2" customWidth="1" outlineLevel="1"/>
    <col min="5" max="5" width="11.453125" style="4" customWidth="1"/>
    <col min="6" max="6" width="22.54296875" style="2" customWidth="1"/>
    <col min="7" max="7" width="12.453125" style="8" bestFit="1" customWidth="1"/>
    <col min="8" max="8" width="18.7265625" style="6" customWidth="1"/>
    <col min="9" max="9" width="15.54296875" style="6" customWidth="1" outlineLevel="1"/>
    <col min="10" max="10" width="11.54296875" style="6" customWidth="1" outlineLevel="1"/>
    <col min="13" max="16384" width="11.453125" style="2"/>
  </cols>
  <sheetData>
    <row r="1" spans="1:20" ht="45" customHeight="1" x14ac:dyDescent="0.35">
      <c r="B1" s="48" t="s">
        <v>169</v>
      </c>
      <c r="C1" s="64"/>
      <c r="D1" s="65"/>
      <c r="E1" s="65"/>
    </row>
    <row r="2" spans="1:20" ht="45" customHeight="1" x14ac:dyDescent="0.35">
      <c r="B2" s="48" t="s">
        <v>170</v>
      </c>
      <c r="C2" s="64"/>
      <c r="D2" s="65"/>
      <c r="E2" s="65"/>
    </row>
    <row r="3" spans="1:20" ht="45" customHeight="1" x14ac:dyDescent="0.35">
      <c r="B3" s="48" t="s">
        <v>175</v>
      </c>
      <c r="C3" s="64"/>
      <c r="D3" s="65"/>
      <c r="E3" s="65"/>
    </row>
    <row r="4" spans="1:20" ht="45" customHeight="1" x14ac:dyDescent="0.35">
      <c r="B4" s="48" t="s">
        <v>171</v>
      </c>
      <c r="C4" s="64"/>
      <c r="D4" s="65"/>
      <c r="E4" s="65"/>
    </row>
    <row r="5" spans="1:20" ht="45" customHeight="1" x14ac:dyDescent="0.35">
      <c r="B5" s="49" t="s">
        <v>172</v>
      </c>
      <c r="C5" s="64"/>
      <c r="D5" s="65"/>
      <c r="E5" s="65"/>
    </row>
    <row r="6" spans="1:20" ht="45" customHeight="1" x14ac:dyDescent="0.35">
      <c r="B6" s="48" t="s">
        <v>173</v>
      </c>
      <c r="C6" s="64"/>
      <c r="D6" s="65"/>
      <c r="E6" s="65"/>
    </row>
    <row r="7" spans="1:20" ht="45" customHeight="1" x14ac:dyDescent="0.35">
      <c r="B7" s="48" t="s">
        <v>174</v>
      </c>
      <c r="C7" s="64"/>
      <c r="D7" s="65"/>
      <c r="E7" s="65"/>
    </row>
    <row r="8" spans="1:20" ht="45" customHeight="1" x14ac:dyDescent="0.35">
      <c r="B8" s="50" t="s">
        <v>179</v>
      </c>
      <c r="C8" s="64"/>
      <c r="D8" s="65"/>
      <c r="E8" s="65"/>
      <c r="F8" s="58" t="s">
        <v>180</v>
      </c>
    </row>
    <row r="9" spans="1:20" ht="31.5" customHeight="1" x14ac:dyDescent="0.35">
      <c r="A9" s="12"/>
      <c r="B9" s="63" t="s">
        <v>158</v>
      </c>
      <c r="C9" s="63"/>
      <c r="D9" s="63"/>
      <c r="E9" s="63"/>
      <c r="F9" s="63"/>
      <c r="G9" s="39"/>
      <c r="H9" s="41" t="s">
        <v>160</v>
      </c>
      <c r="I9" s="41"/>
      <c r="J9" s="41"/>
      <c r="K9" s="41" t="s">
        <v>165</v>
      </c>
      <c r="L9" s="41"/>
      <c r="M9" s="1"/>
      <c r="N9" s="1"/>
    </row>
    <row r="10" spans="1:20" ht="59.25" customHeight="1" x14ac:dyDescent="0.35">
      <c r="A10" s="13" t="s">
        <v>71</v>
      </c>
      <c r="B10" s="16" t="s">
        <v>91</v>
      </c>
      <c r="C10" s="16" t="s">
        <v>3</v>
      </c>
      <c r="D10" s="16" t="s">
        <v>93</v>
      </c>
      <c r="E10" s="16" t="s">
        <v>4</v>
      </c>
      <c r="F10" s="16" t="s">
        <v>0</v>
      </c>
      <c r="G10" s="17" t="s">
        <v>92</v>
      </c>
      <c r="H10" s="44" t="s">
        <v>161</v>
      </c>
      <c r="I10" s="45" t="s">
        <v>81</v>
      </c>
      <c r="J10" s="46" t="s">
        <v>82</v>
      </c>
      <c r="K10" s="44" t="s">
        <v>162</v>
      </c>
      <c r="L10" s="44" t="s">
        <v>166</v>
      </c>
      <c r="M10" s="45" t="s">
        <v>163</v>
      </c>
      <c r="N10" s="45" t="s">
        <v>167</v>
      </c>
      <c r="O10" s="46" t="s">
        <v>164</v>
      </c>
      <c r="P10" s="46" t="s">
        <v>168</v>
      </c>
      <c r="Q10" s="34" t="s">
        <v>176</v>
      </c>
      <c r="S10" s="47"/>
      <c r="T10" s="47"/>
    </row>
    <row r="11" spans="1:20" ht="45" customHeight="1" x14ac:dyDescent="0.35">
      <c r="A11" s="11" t="s">
        <v>40</v>
      </c>
      <c r="B11" s="18" t="s">
        <v>108</v>
      </c>
      <c r="C11" s="19" t="s">
        <v>10</v>
      </c>
      <c r="D11" s="19" t="s">
        <v>94</v>
      </c>
      <c r="E11" s="10">
        <v>45443</v>
      </c>
      <c r="F11" s="19" t="s">
        <v>1</v>
      </c>
      <c r="G11" s="20">
        <v>0.90625</v>
      </c>
      <c r="H11" s="21">
        <v>36</v>
      </c>
      <c r="I11" s="22">
        <v>26</v>
      </c>
      <c r="J11" s="22">
        <v>18</v>
      </c>
      <c r="K11" s="42"/>
      <c r="L11" s="43">
        <f>H11*K11</f>
        <v>0</v>
      </c>
      <c r="M11" s="34"/>
      <c r="N11" s="51">
        <f>M11*I11</f>
        <v>0</v>
      </c>
      <c r="O11" s="34"/>
      <c r="P11" s="51">
        <f>O11*J11</f>
        <v>0</v>
      </c>
      <c r="Q11" s="51">
        <f>P11+N11+L11</f>
        <v>0</v>
      </c>
      <c r="S11" s="47"/>
      <c r="T11" s="47"/>
    </row>
    <row r="12" spans="1:20" ht="45" customHeight="1" x14ac:dyDescent="0.35">
      <c r="A12" s="11" t="s">
        <v>40</v>
      </c>
      <c r="B12" s="18" t="s">
        <v>108</v>
      </c>
      <c r="C12" s="19" t="s">
        <v>10</v>
      </c>
      <c r="D12" s="19" t="s">
        <v>94</v>
      </c>
      <c r="E12" s="10">
        <v>45444</v>
      </c>
      <c r="F12" s="19" t="s">
        <v>1</v>
      </c>
      <c r="G12" s="20">
        <v>0.90625</v>
      </c>
      <c r="H12" s="21">
        <v>36</v>
      </c>
      <c r="I12" s="22">
        <v>26</v>
      </c>
      <c r="J12" s="22">
        <v>18</v>
      </c>
      <c r="K12" s="42"/>
      <c r="L12" s="43">
        <f t="shared" ref="L12:L75" si="0">H12*K12</f>
        <v>0</v>
      </c>
      <c r="M12" s="34"/>
      <c r="N12" s="51">
        <f>M12*I12</f>
        <v>0</v>
      </c>
      <c r="O12" s="34"/>
      <c r="P12" s="51">
        <f>O12*J12</f>
        <v>0</v>
      </c>
      <c r="Q12" s="51">
        <f>P12+N12+L12</f>
        <v>0</v>
      </c>
      <c r="S12" s="47"/>
      <c r="T12" s="47"/>
    </row>
    <row r="13" spans="1:20" ht="45" customHeight="1" x14ac:dyDescent="0.35">
      <c r="A13" s="11" t="s">
        <v>42</v>
      </c>
      <c r="B13" s="18" t="s">
        <v>109</v>
      </c>
      <c r="C13" s="19" t="s">
        <v>13</v>
      </c>
      <c r="D13" s="23" t="s">
        <v>88</v>
      </c>
      <c r="E13" s="10">
        <v>45445</v>
      </c>
      <c r="F13" s="19" t="s">
        <v>2</v>
      </c>
      <c r="G13" s="20">
        <v>0.89583333333333337</v>
      </c>
      <c r="H13" s="21">
        <v>35</v>
      </c>
      <c r="I13" s="22">
        <v>27</v>
      </c>
      <c r="J13" s="53" t="s">
        <v>83</v>
      </c>
      <c r="K13" s="42"/>
      <c r="L13" s="43">
        <f t="shared" si="0"/>
        <v>0</v>
      </c>
      <c r="M13" s="34"/>
      <c r="N13" s="51">
        <f>M13*I13</f>
        <v>0</v>
      </c>
      <c r="O13" s="34"/>
      <c r="P13" s="53" t="s">
        <v>83</v>
      </c>
      <c r="Q13" s="51">
        <f>N13+L13</f>
        <v>0</v>
      </c>
      <c r="S13" s="47"/>
      <c r="T13" s="47"/>
    </row>
    <row r="14" spans="1:20" ht="45" customHeight="1" x14ac:dyDescent="0.35">
      <c r="A14" s="11" t="s">
        <v>43</v>
      </c>
      <c r="B14" s="18" t="s">
        <v>25</v>
      </c>
      <c r="C14" s="19" t="s">
        <v>7</v>
      </c>
      <c r="D14" s="37"/>
      <c r="E14" s="10">
        <v>45446</v>
      </c>
      <c r="F14" s="19" t="s">
        <v>1</v>
      </c>
      <c r="G14" s="20">
        <v>0.85416666666666663</v>
      </c>
      <c r="H14" s="21">
        <v>39</v>
      </c>
      <c r="I14" s="52"/>
      <c r="J14" s="53" t="s">
        <v>83</v>
      </c>
      <c r="K14" s="42"/>
      <c r="L14" s="43">
        <f t="shared" si="0"/>
        <v>0</v>
      </c>
      <c r="M14" s="52"/>
      <c r="N14" s="57"/>
      <c r="O14" s="53" t="s">
        <v>83</v>
      </c>
      <c r="P14" s="53" t="s">
        <v>83</v>
      </c>
      <c r="Q14" s="51">
        <f>L14</f>
        <v>0</v>
      </c>
      <c r="S14" s="47"/>
      <c r="T14" s="47"/>
    </row>
    <row r="15" spans="1:20" ht="45" customHeight="1" x14ac:dyDescent="0.35">
      <c r="A15" s="11" t="s">
        <v>15</v>
      </c>
      <c r="B15" s="18" t="s">
        <v>16</v>
      </c>
      <c r="C15" s="19" t="s">
        <v>7</v>
      </c>
      <c r="D15" s="37"/>
      <c r="E15" s="10">
        <v>45447</v>
      </c>
      <c r="F15" s="19" t="s">
        <v>1</v>
      </c>
      <c r="G15" s="20">
        <v>0.875</v>
      </c>
      <c r="H15" s="21">
        <v>69</v>
      </c>
      <c r="I15" s="52"/>
      <c r="J15" s="53" t="s">
        <v>83</v>
      </c>
      <c r="K15" s="42"/>
      <c r="L15" s="43">
        <f t="shared" si="0"/>
        <v>0</v>
      </c>
      <c r="M15" s="57"/>
      <c r="N15" s="57"/>
      <c r="O15" s="53" t="s">
        <v>83</v>
      </c>
      <c r="P15" s="53" t="s">
        <v>83</v>
      </c>
      <c r="Q15" s="51">
        <f>L15</f>
        <v>0</v>
      </c>
      <c r="S15" s="47"/>
      <c r="T15" s="47"/>
    </row>
    <row r="16" spans="1:20" ht="45" customHeight="1" x14ac:dyDescent="0.35">
      <c r="A16" s="11" t="s">
        <v>17</v>
      </c>
      <c r="B16" s="18" t="s">
        <v>110</v>
      </c>
      <c r="C16" s="19" t="s">
        <v>7</v>
      </c>
      <c r="D16" s="37"/>
      <c r="E16" s="10">
        <v>45448</v>
      </c>
      <c r="F16" s="19" t="s">
        <v>1</v>
      </c>
      <c r="G16" s="20">
        <v>0.89583333333333337</v>
      </c>
      <c r="H16" s="21">
        <v>60</v>
      </c>
      <c r="I16" s="52"/>
      <c r="J16" s="53" t="s">
        <v>83</v>
      </c>
      <c r="K16" s="42"/>
      <c r="L16" s="43">
        <f t="shared" si="0"/>
        <v>0</v>
      </c>
      <c r="M16" s="57"/>
      <c r="N16" s="57"/>
      <c r="O16" s="53" t="s">
        <v>83</v>
      </c>
      <c r="P16" s="53" t="s">
        <v>83</v>
      </c>
      <c r="Q16" s="51">
        <f>L16</f>
        <v>0</v>
      </c>
      <c r="S16" s="47"/>
      <c r="T16" s="47"/>
    </row>
    <row r="17" spans="1:20" ht="45" customHeight="1" x14ac:dyDescent="0.35">
      <c r="A17" s="11" t="s">
        <v>85</v>
      </c>
      <c r="B17" s="24" t="s">
        <v>111</v>
      </c>
      <c r="C17" s="23" t="s">
        <v>61</v>
      </c>
      <c r="D17" s="25" t="s">
        <v>95</v>
      </c>
      <c r="E17" s="26">
        <v>45449</v>
      </c>
      <c r="F17" s="23" t="s">
        <v>89</v>
      </c>
      <c r="G17" s="27">
        <v>0.8125</v>
      </c>
      <c r="H17" s="56"/>
      <c r="I17" s="52"/>
      <c r="J17" s="53" t="s">
        <v>83</v>
      </c>
      <c r="K17" s="59"/>
      <c r="L17" s="60"/>
      <c r="M17" s="57"/>
      <c r="N17" s="61"/>
      <c r="O17" s="53" t="s">
        <v>83</v>
      </c>
      <c r="P17" s="53" t="s">
        <v>83</v>
      </c>
      <c r="Q17" s="61"/>
      <c r="S17" s="47"/>
      <c r="T17" s="47"/>
    </row>
    <row r="18" spans="1:20" ht="45" customHeight="1" x14ac:dyDescent="0.35">
      <c r="A18" s="11" t="s">
        <v>85</v>
      </c>
      <c r="B18" s="18" t="s">
        <v>111</v>
      </c>
      <c r="C18" s="19" t="s">
        <v>61</v>
      </c>
      <c r="D18" s="25" t="s">
        <v>95</v>
      </c>
      <c r="E18" s="10">
        <v>45450</v>
      </c>
      <c r="F18" s="19" t="s">
        <v>89</v>
      </c>
      <c r="G18" s="20">
        <v>0.83333333333333337</v>
      </c>
      <c r="H18" s="28">
        <v>28</v>
      </c>
      <c r="I18" s="29">
        <v>18</v>
      </c>
      <c r="J18" s="53" t="s">
        <v>83</v>
      </c>
      <c r="K18" s="42"/>
      <c r="L18" s="43">
        <f t="shared" ref="L18:L24" si="1">K18*H18</f>
        <v>0</v>
      </c>
      <c r="M18" s="34"/>
      <c r="N18" s="51">
        <f t="shared" ref="N18:N24" si="2">M18*I18</f>
        <v>0</v>
      </c>
      <c r="O18" s="53" t="s">
        <v>83</v>
      </c>
      <c r="P18" s="53" t="s">
        <v>83</v>
      </c>
      <c r="Q18" s="51">
        <f t="shared" ref="Q18:Q24" si="3">N18+L18</f>
        <v>0</v>
      </c>
      <c r="S18" s="47"/>
      <c r="T18" s="47"/>
    </row>
    <row r="19" spans="1:20" ht="45" customHeight="1" x14ac:dyDescent="0.35">
      <c r="A19" s="11" t="s">
        <v>85</v>
      </c>
      <c r="B19" s="18" t="s">
        <v>111</v>
      </c>
      <c r="C19" s="19" t="s">
        <v>61</v>
      </c>
      <c r="D19" s="25" t="s">
        <v>95</v>
      </c>
      <c r="E19" s="10">
        <v>45451</v>
      </c>
      <c r="F19" s="19" t="s">
        <v>89</v>
      </c>
      <c r="G19" s="20">
        <v>0.83333333333333337</v>
      </c>
      <c r="H19" s="28">
        <v>28</v>
      </c>
      <c r="I19" s="29">
        <v>18</v>
      </c>
      <c r="J19" s="53" t="s">
        <v>83</v>
      </c>
      <c r="K19" s="42"/>
      <c r="L19" s="43">
        <f t="shared" si="1"/>
        <v>0</v>
      </c>
      <c r="M19" s="34"/>
      <c r="N19" s="51">
        <f t="shared" si="2"/>
        <v>0</v>
      </c>
      <c r="O19" s="53" t="s">
        <v>83</v>
      </c>
      <c r="P19" s="53" t="s">
        <v>83</v>
      </c>
      <c r="Q19" s="51">
        <f t="shared" si="3"/>
        <v>0</v>
      </c>
    </row>
    <row r="20" spans="1:20" ht="45" customHeight="1" x14ac:dyDescent="0.35">
      <c r="A20" s="11" t="s">
        <v>85</v>
      </c>
      <c r="B20" s="18" t="s">
        <v>111</v>
      </c>
      <c r="C20" s="19" t="s">
        <v>61</v>
      </c>
      <c r="D20" s="25" t="s">
        <v>95</v>
      </c>
      <c r="E20" s="10">
        <v>45453</v>
      </c>
      <c r="F20" s="19" t="s">
        <v>89</v>
      </c>
      <c r="G20" s="20">
        <v>0.83333333333333337</v>
      </c>
      <c r="H20" s="28">
        <v>28</v>
      </c>
      <c r="I20" s="29">
        <v>18</v>
      </c>
      <c r="J20" s="53" t="s">
        <v>83</v>
      </c>
      <c r="K20" s="42"/>
      <c r="L20" s="43">
        <f t="shared" si="1"/>
        <v>0</v>
      </c>
      <c r="M20" s="34"/>
      <c r="N20" s="51">
        <f t="shared" si="2"/>
        <v>0</v>
      </c>
      <c r="O20" s="53" t="s">
        <v>83</v>
      </c>
      <c r="P20" s="53" t="s">
        <v>83</v>
      </c>
      <c r="Q20" s="51">
        <f t="shared" si="3"/>
        <v>0</v>
      </c>
    </row>
    <row r="21" spans="1:20" ht="45" customHeight="1" x14ac:dyDescent="0.35">
      <c r="A21" s="11" t="s">
        <v>85</v>
      </c>
      <c r="B21" s="18" t="s">
        <v>111</v>
      </c>
      <c r="C21" s="19" t="s">
        <v>61</v>
      </c>
      <c r="D21" s="25" t="s">
        <v>95</v>
      </c>
      <c r="E21" s="10">
        <v>45454</v>
      </c>
      <c r="F21" s="19" t="s">
        <v>89</v>
      </c>
      <c r="G21" s="20">
        <v>0.83333333333333337</v>
      </c>
      <c r="H21" s="28">
        <v>28</v>
      </c>
      <c r="I21" s="29">
        <v>18</v>
      </c>
      <c r="J21" s="53" t="s">
        <v>83</v>
      </c>
      <c r="K21" s="42"/>
      <c r="L21" s="43">
        <f t="shared" si="1"/>
        <v>0</v>
      </c>
      <c r="M21" s="34"/>
      <c r="N21" s="51">
        <f t="shared" si="2"/>
        <v>0</v>
      </c>
      <c r="O21" s="53" t="s">
        <v>83</v>
      </c>
      <c r="P21" s="53" t="s">
        <v>83</v>
      </c>
      <c r="Q21" s="51">
        <f t="shared" si="3"/>
        <v>0</v>
      </c>
    </row>
    <row r="22" spans="1:20" ht="45" customHeight="1" x14ac:dyDescent="0.35">
      <c r="A22" s="11" t="s">
        <v>85</v>
      </c>
      <c r="B22" s="24" t="s">
        <v>111</v>
      </c>
      <c r="C22" s="23" t="s">
        <v>61</v>
      </c>
      <c r="D22" s="25" t="s">
        <v>95</v>
      </c>
      <c r="E22" s="26">
        <v>45455</v>
      </c>
      <c r="F22" s="23" t="s">
        <v>89</v>
      </c>
      <c r="G22" s="27">
        <v>0.83333333333333337</v>
      </c>
      <c r="H22" s="28">
        <v>28</v>
      </c>
      <c r="I22" s="29">
        <v>18</v>
      </c>
      <c r="J22" s="53" t="s">
        <v>83</v>
      </c>
      <c r="K22" s="42"/>
      <c r="L22" s="43">
        <f t="shared" si="1"/>
        <v>0</v>
      </c>
      <c r="M22" s="34"/>
      <c r="N22" s="51">
        <f t="shared" si="2"/>
        <v>0</v>
      </c>
      <c r="O22" s="53" t="s">
        <v>83</v>
      </c>
      <c r="P22" s="53" t="s">
        <v>83</v>
      </c>
      <c r="Q22" s="51">
        <f t="shared" si="3"/>
        <v>0</v>
      </c>
    </row>
    <row r="23" spans="1:20" ht="45" customHeight="1" x14ac:dyDescent="0.35">
      <c r="A23" s="11" t="s">
        <v>85</v>
      </c>
      <c r="B23" s="24" t="s">
        <v>111</v>
      </c>
      <c r="C23" s="23" t="s">
        <v>61</v>
      </c>
      <c r="D23" s="25" t="s">
        <v>95</v>
      </c>
      <c r="E23" s="26">
        <v>45456</v>
      </c>
      <c r="F23" s="23" t="s">
        <v>89</v>
      </c>
      <c r="G23" s="27">
        <v>0.8125</v>
      </c>
      <c r="H23" s="28">
        <v>28</v>
      </c>
      <c r="I23" s="29">
        <v>18</v>
      </c>
      <c r="J23" s="53" t="s">
        <v>83</v>
      </c>
      <c r="K23" s="42"/>
      <c r="L23" s="43">
        <f t="shared" si="1"/>
        <v>0</v>
      </c>
      <c r="M23" s="34"/>
      <c r="N23" s="51">
        <f t="shared" si="2"/>
        <v>0</v>
      </c>
      <c r="O23" s="53" t="s">
        <v>83</v>
      </c>
      <c r="P23" s="53" t="s">
        <v>83</v>
      </c>
      <c r="Q23" s="51">
        <f t="shared" si="3"/>
        <v>0</v>
      </c>
    </row>
    <row r="24" spans="1:20" ht="45" customHeight="1" x14ac:dyDescent="0.35">
      <c r="A24" s="11" t="s">
        <v>85</v>
      </c>
      <c r="B24" s="24" t="s">
        <v>111</v>
      </c>
      <c r="C24" s="23" t="s">
        <v>61</v>
      </c>
      <c r="D24" s="25" t="s">
        <v>95</v>
      </c>
      <c r="E24" s="26">
        <v>45457</v>
      </c>
      <c r="F24" s="23" t="s">
        <v>89</v>
      </c>
      <c r="G24" s="27">
        <v>0.83333333333333337</v>
      </c>
      <c r="H24" s="28">
        <v>28</v>
      </c>
      <c r="I24" s="29">
        <v>18</v>
      </c>
      <c r="J24" s="53" t="s">
        <v>83</v>
      </c>
      <c r="K24" s="42"/>
      <c r="L24" s="43">
        <f t="shared" si="1"/>
        <v>0</v>
      </c>
      <c r="M24" s="34"/>
      <c r="N24" s="51">
        <f t="shared" si="2"/>
        <v>0</v>
      </c>
      <c r="O24" s="53" t="s">
        <v>83</v>
      </c>
      <c r="P24" s="53" t="s">
        <v>83</v>
      </c>
      <c r="Q24" s="51">
        <f t="shared" si="3"/>
        <v>0</v>
      </c>
    </row>
    <row r="25" spans="1:20" ht="45" customHeight="1" x14ac:dyDescent="0.35">
      <c r="A25" s="11" t="s">
        <v>27</v>
      </c>
      <c r="B25" s="18" t="s">
        <v>112</v>
      </c>
      <c r="C25" s="19" t="s">
        <v>7</v>
      </c>
      <c r="D25" s="37"/>
      <c r="E25" s="10">
        <v>45449</v>
      </c>
      <c r="F25" s="19" t="s">
        <v>1</v>
      </c>
      <c r="G25" s="20">
        <v>0.89583333333333337</v>
      </c>
      <c r="H25" s="21">
        <v>49</v>
      </c>
      <c r="I25" s="52" t="s">
        <v>83</v>
      </c>
      <c r="J25" s="53" t="s">
        <v>83</v>
      </c>
      <c r="K25" s="42"/>
      <c r="L25" s="43">
        <f t="shared" si="0"/>
        <v>0</v>
      </c>
      <c r="M25" s="52"/>
      <c r="N25" s="57"/>
      <c r="O25" s="53" t="s">
        <v>83</v>
      </c>
      <c r="P25" s="53" t="s">
        <v>83</v>
      </c>
      <c r="Q25" s="51">
        <f>L25</f>
        <v>0</v>
      </c>
    </row>
    <row r="26" spans="1:20" ht="45" customHeight="1" x14ac:dyDescent="0.35">
      <c r="A26" s="11" t="s">
        <v>49</v>
      </c>
      <c r="B26" s="18" t="s">
        <v>113</v>
      </c>
      <c r="C26" s="19" t="s">
        <v>7</v>
      </c>
      <c r="D26" s="37"/>
      <c r="E26" s="10">
        <v>45450</v>
      </c>
      <c r="F26" s="19" t="s">
        <v>1</v>
      </c>
      <c r="G26" s="20">
        <v>0.89583333333333337</v>
      </c>
      <c r="H26" s="21">
        <v>53</v>
      </c>
      <c r="I26" s="52"/>
      <c r="J26" s="53" t="s">
        <v>83</v>
      </c>
      <c r="K26" s="42"/>
      <c r="L26" s="43">
        <f t="shared" si="0"/>
        <v>0</v>
      </c>
      <c r="M26" s="52"/>
      <c r="N26" s="57"/>
      <c r="O26" s="53" t="s">
        <v>83</v>
      </c>
      <c r="P26" s="53" t="s">
        <v>83</v>
      </c>
      <c r="Q26" s="51">
        <f>L26</f>
        <v>0</v>
      </c>
    </row>
    <row r="27" spans="1:20" ht="51" customHeight="1" x14ac:dyDescent="0.35">
      <c r="A27" s="11" t="s">
        <v>44</v>
      </c>
      <c r="B27" s="18" t="s">
        <v>114</v>
      </c>
      <c r="C27" s="19" t="s">
        <v>9</v>
      </c>
      <c r="D27" s="23" t="s">
        <v>96</v>
      </c>
      <c r="E27" s="10">
        <v>45451</v>
      </c>
      <c r="F27" s="10" t="s">
        <v>1</v>
      </c>
      <c r="G27" s="20">
        <v>0.83333333333333337</v>
      </c>
      <c r="H27" s="21">
        <v>34</v>
      </c>
      <c r="I27" s="22">
        <v>24</v>
      </c>
      <c r="J27" s="22">
        <v>17</v>
      </c>
      <c r="K27" s="42"/>
      <c r="L27" s="43">
        <f t="shared" si="0"/>
        <v>0</v>
      </c>
      <c r="M27" s="34"/>
      <c r="N27" s="51">
        <f>M27*I27</f>
        <v>0</v>
      </c>
      <c r="O27" s="34"/>
      <c r="P27" s="51">
        <f>O27*J27</f>
        <v>0</v>
      </c>
      <c r="Q27" s="51">
        <f>P27+N27+L27</f>
        <v>0</v>
      </c>
    </row>
    <row r="28" spans="1:20" ht="45" customHeight="1" x14ac:dyDescent="0.35">
      <c r="A28" s="11" t="s">
        <v>75</v>
      </c>
      <c r="B28" s="18" t="s">
        <v>115</v>
      </c>
      <c r="C28" s="19" t="s">
        <v>9</v>
      </c>
      <c r="D28" s="23" t="s">
        <v>97</v>
      </c>
      <c r="E28" s="10">
        <v>45452</v>
      </c>
      <c r="F28" s="10" t="s">
        <v>70</v>
      </c>
      <c r="G28" s="20">
        <v>0.41666666666666669</v>
      </c>
      <c r="H28" s="21">
        <v>14</v>
      </c>
      <c r="I28" s="53" t="s">
        <v>83</v>
      </c>
      <c r="J28" s="22">
        <v>9</v>
      </c>
      <c r="K28" s="42"/>
      <c r="L28" s="43">
        <f t="shared" si="0"/>
        <v>0</v>
      </c>
      <c r="M28" s="52"/>
      <c r="N28" s="57"/>
      <c r="O28" s="34"/>
      <c r="P28" s="51">
        <f>O28*J28</f>
        <v>0</v>
      </c>
      <c r="Q28" s="51">
        <f>P28+L28</f>
        <v>0</v>
      </c>
    </row>
    <row r="29" spans="1:20" ht="45" customHeight="1" x14ac:dyDescent="0.35">
      <c r="A29" s="11" t="s">
        <v>84</v>
      </c>
      <c r="B29" s="18" t="s">
        <v>115</v>
      </c>
      <c r="C29" s="19" t="s">
        <v>9</v>
      </c>
      <c r="D29" s="23" t="s">
        <v>97</v>
      </c>
      <c r="E29" s="10">
        <v>45452</v>
      </c>
      <c r="F29" s="10" t="s">
        <v>70</v>
      </c>
      <c r="G29" s="20">
        <v>0.47916666666666669</v>
      </c>
      <c r="H29" s="21">
        <v>14</v>
      </c>
      <c r="I29" s="53"/>
      <c r="J29" s="22">
        <v>9</v>
      </c>
      <c r="K29" s="42"/>
      <c r="L29" s="43">
        <f t="shared" si="0"/>
        <v>0</v>
      </c>
      <c r="M29" s="52"/>
      <c r="N29" s="57"/>
      <c r="O29" s="34"/>
      <c r="P29" s="51">
        <f>O29*J29</f>
        <v>0</v>
      </c>
      <c r="Q29" s="51">
        <f>P29+L29</f>
        <v>0</v>
      </c>
    </row>
    <row r="30" spans="1:20" ht="111.75" customHeight="1" x14ac:dyDescent="0.35">
      <c r="A30" s="11" t="s">
        <v>52</v>
      </c>
      <c r="B30" s="18" t="s">
        <v>116</v>
      </c>
      <c r="C30" s="19" t="s">
        <v>7</v>
      </c>
      <c r="D30" s="10"/>
      <c r="E30" s="10">
        <v>45453</v>
      </c>
      <c r="F30" s="10" t="s">
        <v>2</v>
      </c>
      <c r="G30" s="20">
        <v>0.89583333333333337</v>
      </c>
      <c r="H30" s="21">
        <v>36</v>
      </c>
      <c r="I30" s="22">
        <v>29</v>
      </c>
      <c r="J30" s="53" t="s">
        <v>83</v>
      </c>
      <c r="K30" s="42"/>
      <c r="L30" s="43">
        <f t="shared" si="0"/>
        <v>0</v>
      </c>
      <c r="M30" s="34"/>
      <c r="N30" s="51">
        <f>M30*I30</f>
        <v>0</v>
      </c>
      <c r="O30" s="53" t="s">
        <v>83</v>
      </c>
      <c r="P30" s="53" t="s">
        <v>83</v>
      </c>
      <c r="Q30" s="51">
        <f>N30+L30</f>
        <v>0</v>
      </c>
    </row>
    <row r="31" spans="1:20" ht="45" customHeight="1" x14ac:dyDescent="0.35">
      <c r="A31" s="11" t="s">
        <v>38</v>
      </c>
      <c r="B31" s="18" t="s">
        <v>117</v>
      </c>
      <c r="C31" s="19" t="s">
        <v>11</v>
      </c>
      <c r="D31" s="10" t="s">
        <v>98</v>
      </c>
      <c r="E31" s="10">
        <v>45455</v>
      </c>
      <c r="F31" s="19" t="s">
        <v>37</v>
      </c>
      <c r="G31" s="20">
        <v>0.83333333333333337</v>
      </c>
      <c r="H31" s="21">
        <v>26</v>
      </c>
      <c r="I31" s="22">
        <v>14</v>
      </c>
      <c r="J31" s="53" t="s">
        <v>83</v>
      </c>
      <c r="K31" s="42"/>
      <c r="L31" s="43">
        <f t="shared" si="0"/>
        <v>0</v>
      </c>
      <c r="M31" s="34"/>
      <c r="N31" s="51">
        <f>M31*I31</f>
        <v>0</v>
      </c>
      <c r="O31" s="53" t="s">
        <v>83</v>
      </c>
      <c r="P31" s="53" t="s">
        <v>83</v>
      </c>
      <c r="Q31" s="51">
        <f>N31+L31</f>
        <v>0</v>
      </c>
    </row>
    <row r="32" spans="1:20" ht="45" customHeight="1" x14ac:dyDescent="0.35">
      <c r="A32" s="11" t="s">
        <v>38</v>
      </c>
      <c r="B32" s="18" t="s">
        <v>117</v>
      </c>
      <c r="C32" s="19" t="s">
        <v>11</v>
      </c>
      <c r="D32" s="10" t="s">
        <v>98</v>
      </c>
      <c r="E32" s="10">
        <v>45456</v>
      </c>
      <c r="F32" s="19" t="s">
        <v>37</v>
      </c>
      <c r="G32" s="20">
        <v>0.83333333333333337</v>
      </c>
      <c r="H32" s="21">
        <v>26</v>
      </c>
      <c r="I32" s="22">
        <v>14</v>
      </c>
      <c r="J32" s="53" t="s">
        <v>83</v>
      </c>
      <c r="K32" s="42"/>
      <c r="L32" s="43">
        <f t="shared" si="0"/>
        <v>0</v>
      </c>
      <c r="M32" s="34"/>
      <c r="N32" s="51">
        <f>M32*I32</f>
        <v>0</v>
      </c>
      <c r="O32" s="53" t="s">
        <v>83</v>
      </c>
      <c r="P32" s="53" t="s">
        <v>83</v>
      </c>
      <c r="Q32" s="51">
        <f>N32+L32</f>
        <v>0</v>
      </c>
    </row>
    <row r="33" spans="1:17" ht="45" customHeight="1" x14ac:dyDescent="0.35">
      <c r="A33" s="11" t="s">
        <v>50</v>
      </c>
      <c r="B33" s="18" t="s">
        <v>118</v>
      </c>
      <c r="C33" s="19" t="s">
        <v>11</v>
      </c>
      <c r="D33" s="10" t="s">
        <v>99</v>
      </c>
      <c r="E33" s="10">
        <v>45455</v>
      </c>
      <c r="F33" s="10" t="s">
        <v>1</v>
      </c>
      <c r="G33" s="20">
        <v>0.89583333333333337</v>
      </c>
      <c r="H33" s="21">
        <v>44</v>
      </c>
      <c r="I33" s="54" t="s">
        <v>83</v>
      </c>
      <c r="J33" s="53" t="s">
        <v>83</v>
      </c>
      <c r="K33" s="42"/>
      <c r="L33" s="43">
        <f t="shared" si="0"/>
        <v>0</v>
      </c>
      <c r="M33" s="52"/>
      <c r="N33" s="57"/>
      <c r="O33" s="53" t="s">
        <v>83</v>
      </c>
      <c r="P33" s="53" t="s">
        <v>83</v>
      </c>
      <c r="Q33" s="51">
        <f>L33</f>
        <v>0</v>
      </c>
    </row>
    <row r="34" spans="1:17" ht="66" customHeight="1" x14ac:dyDescent="0.35">
      <c r="A34" s="11" t="s">
        <v>51</v>
      </c>
      <c r="B34" s="18" t="s">
        <v>119</v>
      </c>
      <c r="C34" s="19" t="s">
        <v>7</v>
      </c>
      <c r="D34" s="37"/>
      <c r="E34" s="10">
        <v>45456</v>
      </c>
      <c r="F34" s="19" t="s">
        <v>1</v>
      </c>
      <c r="G34" s="20">
        <v>0.875</v>
      </c>
      <c r="H34" s="21">
        <v>25</v>
      </c>
      <c r="I34" s="22">
        <v>18</v>
      </c>
      <c r="J34" s="53" t="s">
        <v>83</v>
      </c>
      <c r="K34" s="42"/>
      <c r="L34" s="43">
        <f t="shared" si="0"/>
        <v>0</v>
      </c>
      <c r="M34" s="34"/>
      <c r="N34" s="51">
        <f>M34*I34</f>
        <v>0</v>
      </c>
      <c r="O34" s="53" t="s">
        <v>83</v>
      </c>
      <c r="P34" s="53" t="s">
        <v>83</v>
      </c>
      <c r="Q34" s="51">
        <f>N34+L34</f>
        <v>0</v>
      </c>
    </row>
    <row r="35" spans="1:17" ht="45" customHeight="1" x14ac:dyDescent="0.35">
      <c r="A35" s="11" t="s">
        <v>14</v>
      </c>
      <c r="B35" s="31" t="s">
        <v>120</v>
      </c>
      <c r="C35" s="19" t="s">
        <v>7</v>
      </c>
      <c r="D35" s="37"/>
      <c r="E35" s="10">
        <v>45457</v>
      </c>
      <c r="F35" s="19" t="s">
        <v>1</v>
      </c>
      <c r="G35" s="20">
        <v>0.89583333333333337</v>
      </c>
      <c r="H35" s="21">
        <v>65</v>
      </c>
      <c r="I35" s="53" t="s">
        <v>83</v>
      </c>
      <c r="J35" s="53" t="s">
        <v>83</v>
      </c>
      <c r="K35" s="42"/>
      <c r="L35" s="43">
        <f t="shared" si="0"/>
        <v>0</v>
      </c>
      <c r="M35" s="52"/>
      <c r="N35" s="57"/>
      <c r="O35" s="53" t="s">
        <v>83</v>
      </c>
      <c r="P35" s="53" t="s">
        <v>83</v>
      </c>
      <c r="Q35" s="51">
        <f>L35</f>
        <v>0</v>
      </c>
    </row>
    <row r="36" spans="1:17" ht="55.5" customHeight="1" x14ac:dyDescent="0.35">
      <c r="A36" s="11" t="s">
        <v>18</v>
      </c>
      <c r="B36" s="31" t="s">
        <v>121</v>
      </c>
      <c r="C36" s="19" t="s">
        <v>7</v>
      </c>
      <c r="D36" s="23" t="s">
        <v>87</v>
      </c>
      <c r="E36" s="10">
        <v>45458</v>
      </c>
      <c r="F36" s="19" t="s">
        <v>1</v>
      </c>
      <c r="G36" s="20">
        <v>0.8125</v>
      </c>
      <c r="H36" s="21">
        <v>35</v>
      </c>
      <c r="I36" s="53"/>
      <c r="J36" s="53" t="s">
        <v>83</v>
      </c>
      <c r="K36" s="42"/>
      <c r="L36" s="43">
        <f t="shared" si="0"/>
        <v>0</v>
      </c>
      <c r="M36" s="52"/>
      <c r="N36" s="57"/>
      <c r="O36" s="53" t="s">
        <v>83</v>
      </c>
      <c r="P36" s="53" t="s">
        <v>83</v>
      </c>
      <c r="Q36" s="51">
        <f>L36</f>
        <v>0</v>
      </c>
    </row>
    <row r="37" spans="1:17" ht="45" customHeight="1" x14ac:dyDescent="0.35">
      <c r="A37" s="11" t="s">
        <v>63</v>
      </c>
      <c r="B37" s="18" t="s">
        <v>122</v>
      </c>
      <c r="C37" s="19" t="s">
        <v>7</v>
      </c>
      <c r="D37" s="37"/>
      <c r="E37" s="10">
        <v>45459</v>
      </c>
      <c r="F37" s="19" t="s">
        <v>2</v>
      </c>
      <c r="G37" s="20">
        <v>0.91666666666666663</v>
      </c>
      <c r="H37" s="21">
        <v>26</v>
      </c>
      <c r="I37" s="22">
        <v>19</v>
      </c>
      <c r="J37" s="53" t="s">
        <v>83</v>
      </c>
      <c r="K37" s="42"/>
      <c r="L37" s="43">
        <f t="shared" si="0"/>
        <v>0</v>
      </c>
      <c r="M37" s="34"/>
      <c r="N37" s="51">
        <f>M37*I37</f>
        <v>0</v>
      </c>
      <c r="O37" s="53" t="s">
        <v>83</v>
      </c>
      <c r="P37" s="53" t="s">
        <v>83</v>
      </c>
      <c r="Q37" s="51">
        <f>N37+L37</f>
        <v>0</v>
      </c>
    </row>
    <row r="38" spans="1:17" ht="45" customHeight="1" x14ac:dyDescent="0.35">
      <c r="A38" s="11" t="s">
        <v>47</v>
      </c>
      <c r="B38" s="31" t="s">
        <v>123</v>
      </c>
      <c r="C38" s="19" t="s">
        <v>7</v>
      </c>
      <c r="D38" s="37"/>
      <c r="E38" s="10">
        <v>45460</v>
      </c>
      <c r="F38" s="19" t="s">
        <v>1</v>
      </c>
      <c r="G38" s="20">
        <v>0.89583333333333337</v>
      </c>
      <c r="H38" s="21">
        <v>56</v>
      </c>
      <c r="I38" s="52" t="s">
        <v>83</v>
      </c>
      <c r="J38" s="53" t="s">
        <v>83</v>
      </c>
      <c r="K38" s="42"/>
      <c r="L38" s="43">
        <f t="shared" si="0"/>
        <v>0</v>
      </c>
      <c r="M38" s="52"/>
      <c r="N38" s="57"/>
      <c r="O38" s="53" t="s">
        <v>83</v>
      </c>
      <c r="P38" s="53" t="s">
        <v>83</v>
      </c>
      <c r="Q38" s="51">
        <f>L38</f>
        <v>0</v>
      </c>
    </row>
    <row r="39" spans="1:17" ht="45" customHeight="1" x14ac:dyDescent="0.35">
      <c r="A39" s="11" t="s">
        <v>77</v>
      </c>
      <c r="B39" s="18" t="s">
        <v>124</v>
      </c>
      <c r="C39" s="19" t="s">
        <v>10</v>
      </c>
      <c r="D39" s="10" t="s">
        <v>100</v>
      </c>
      <c r="E39" s="10">
        <v>45461</v>
      </c>
      <c r="F39" s="19" t="s">
        <v>2</v>
      </c>
      <c r="G39" s="20">
        <v>0.79166666666666663</v>
      </c>
      <c r="H39" s="21">
        <v>14</v>
      </c>
      <c r="I39" s="52"/>
      <c r="J39" s="22">
        <v>9</v>
      </c>
      <c r="K39" s="42"/>
      <c r="L39" s="43">
        <f t="shared" si="0"/>
        <v>0</v>
      </c>
      <c r="M39" s="52"/>
      <c r="N39" s="57"/>
      <c r="O39" s="34"/>
      <c r="P39" s="51">
        <f>O39*J39</f>
        <v>0</v>
      </c>
      <c r="Q39" s="51">
        <f>P39+L39</f>
        <v>0</v>
      </c>
    </row>
    <row r="40" spans="1:17" ht="45" customHeight="1" x14ac:dyDescent="0.35">
      <c r="A40" s="11" t="s">
        <v>78</v>
      </c>
      <c r="B40" s="18" t="s">
        <v>125</v>
      </c>
      <c r="C40" s="19" t="s">
        <v>7</v>
      </c>
      <c r="D40" s="30"/>
      <c r="E40" s="10">
        <v>45461</v>
      </c>
      <c r="F40" s="19" t="s">
        <v>1</v>
      </c>
      <c r="G40" s="20">
        <v>0.89583333333333337</v>
      </c>
      <c r="H40" s="21">
        <v>52</v>
      </c>
      <c r="I40" s="52"/>
      <c r="J40" s="53" t="s">
        <v>83</v>
      </c>
      <c r="K40" s="42"/>
      <c r="L40" s="43">
        <f t="shared" si="0"/>
        <v>0</v>
      </c>
      <c r="M40" s="52"/>
      <c r="N40" s="57"/>
      <c r="O40" s="53" t="s">
        <v>83</v>
      </c>
      <c r="P40" s="53" t="s">
        <v>83</v>
      </c>
      <c r="Q40" s="51">
        <f>L40</f>
        <v>0</v>
      </c>
    </row>
    <row r="41" spans="1:17" ht="107.25" customHeight="1" x14ac:dyDescent="0.35">
      <c r="A41" s="11" t="s">
        <v>53</v>
      </c>
      <c r="B41" s="18" t="s">
        <v>126</v>
      </c>
      <c r="C41" s="19" t="s">
        <v>7</v>
      </c>
      <c r="D41" s="30"/>
      <c r="E41" s="10">
        <v>45462</v>
      </c>
      <c r="F41" s="19" t="s">
        <v>1</v>
      </c>
      <c r="G41" s="20">
        <v>0.89583333333333337</v>
      </c>
      <c r="H41" s="21">
        <v>45</v>
      </c>
      <c r="I41" s="22">
        <v>23</v>
      </c>
      <c r="J41" s="53" t="s">
        <v>83</v>
      </c>
      <c r="K41" s="42"/>
      <c r="L41" s="43">
        <f t="shared" si="0"/>
        <v>0</v>
      </c>
      <c r="M41" s="34"/>
      <c r="N41" s="51">
        <f>M41*I41</f>
        <v>0</v>
      </c>
      <c r="O41" s="53" t="s">
        <v>83</v>
      </c>
      <c r="P41" s="53" t="s">
        <v>83</v>
      </c>
      <c r="Q41" s="51">
        <f>N41+L41</f>
        <v>0</v>
      </c>
    </row>
    <row r="42" spans="1:17" ht="45" customHeight="1" x14ac:dyDescent="0.35">
      <c r="A42" s="11" t="s">
        <v>19</v>
      </c>
      <c r="B42" s="18" t="s">
        <v>127</v>
      </c>
      <c r="C42" s="19" t="s">
        <v>7</v>
      </c>
      <c r="D42" s="30"/>
      <c r="E42" s="10">
        <v>45463</v>
      </c>
      <c r="F42" s="19" t="s">
        <v>1</v>
      </c>
      <c r="G42" s="20">
        <v>0.89583333333333337</v>
      </c>
      <c r="H42" s="21">
        <v>60</v>
      </c>
      <c r="I42" s="53" t="s">
        <v>83</v>
      </c>
      <c r="J42" s="53" t="s">
        <v>83</v>
      </c>
      <c r="K42" s="42"/>
      <c r="L42" s="43">
        <f t="shared" si="0"/>
        <v>0</v>
      </c>
      <c r="M42" s="52"/>
      <c r="N42" s="57"/>
      <c r="O42" s="53" t="s">
        <v>83</v>
      </c>
      <c r="P42" s="53" t="s">
        <v>83</v>
      </c>
      <c r="Q42" s="51">
        <f>L42</f>
        <v>0</v>
      </c>
    </row>
    <row r="43" spans="1:17" ht="63.75" customHeight="1" x14ac:dyDescent="0.35">
      <c r="A43" s="11" t="s">
        <v>46</v>
      </c>
      <c r="B43" s="18" t="s">
        <v>128</v>
      </c>
      <c r="C43" s="19" t="s">
        <v>7</v>
      </c>
      <c r="D43" s="23" t="s">
        <v>87</v>
      </c>
      <c r="E43" s="10">
        <v>45465</v>
      </c>
      <c r="F43" s="19" t="s">
        <v>1</v>
      </c>
      <c r="G43" s="20">
        <v>0.8125</v>
      </c>
      <c r="H43" s="21">
        <v>39</v>
      </c>
      <c r="I43" s="53"/>
      <c r="J43" s="53" t="s">
        <v>83</v>
      </c>
      <c r="K43" s="42"/>
      <c r="L43" s="43">
        <f t="shared" si="0"/>
        <v>0</v>
      </c>
      <c r="M43" s="52"/>
      <c r="N43" s="57"/>
      <c r="O43" s="53" t="s">
        <v>83</v>
      </c>
      <c r="P43" s="53" t="s">
        <v>83</v>
      </c>
      <c r="Q43" s="51">
        <f>L43</f>
        <v>0</v>
      </c>
    </row>
    <row r="44" spans="1:17" ht="45" customHeight="1" x14ac:dyDescent="0.35">
      <c r="A44" s="11" t="s">
        <v>20</v>
      </c>
      <c r="B44" s="18" t="s">
        <v>129</v>
      </c>
      <c r="C44" s="19" t="s">
        <v>7</v>
      </c>
      <c r="D44" s="30"/>
      <c r="E44" s="10">
        <v>45466</v>
      </c>
      <c r="F44" s="19" t="s">
        <v>2</v>
      </c>
      <c r="G44" s="20">
        <v>0.89583333333333337</v>
      </c>
      <c r="H44" s="21">
        <v>45</v>
      </c>
      <c r="I44" s="53"/>
      <c r="J44" s="53" t="s">
        <v>83</v>
      </c>
      <c r="K44" s="42"/>
      <c r="L44" s="43">
        <f t="shared" si="0"/>
        <v>0</v>
      </c>
      <c r="M44" s="52"/>
      <c r="N44" s="57"/>
      <c r="O44" s="53" t="s">
        <v>83</v>
      </c>
      <c r="P44" s="53" t="s">
        <v>83</v>
      </c>
      <c r="Q44" s="51">
        <f>L44</f>
        <v>0</v>
      </c>
    </row>
    <row r="45" spans="1:17" ht="79.5" customHeight="1" x14ac:dyDescent="0.35">
      <c r="A45" s="11" t="s">
        <v>28</v>
      </c>
      <c r="B45" s="18" t="s">
        <v>130</v>
      </c>
      <c r="C45" s="19" t="s">
        <v>7</v>
      </c>
      <c r="D45" s="30"/>
      <c r="E45" s="10">
        <v>45467</v>
      </c>
      <c r="F45" s="19" t="s">
        <v>1</v>
      </c>
      <c r="G45" s="20">
        <v>0.89583333333333337</v>
      </c>
      <c r="H45" s="21">
        <v>65</v>
      </c>
      <c r="I45" s="53"/>
      <c r="J45" s="53" t="s">
        <v>83</v>
      </c>
      <c r="K45" s="42"/>
      <c r="L45" s="43">
        <f t="shared" si="0"/>
        <v>0</v>
      </c>
      <c r="M45" s="52"/>
      <c r="N45" s="57"/>
      <c r="O45" s="53" t="s">
        <v>83</v>
      </c>
      <c r="P45" s="53" t="s">
        <v>83</v>
      </c>
      <c r="Q45" s="51">
        <f>L45</f>
        <v>0</v>
      </c>
    </row>
    <row r="46" spans="1:17" ht="75" customHeight="1" x14ac:dyDescent="0.35">
      <c r="A46" s="11" t="s">
        <v>28</v>
      </c>
      <c r="B46" s="18" t="s">
        <v>131</v>
      </c>
      <c r="C46" s="19" t="s">
        <v>7</v>
      </c>
      <c r="D46" s="30"/>
      <c r="E46" s="10">
        <v>45468</v>
      </c>
      <c r="F46" s="19" t="s">
        <v>1</v>
      </c>
      <c r="G46" s="20">
        <v>0.89583333333333337</v>
      </c>
      <c r="H46" s="21">
        <v>65</v>
      </c>
      <c r="I46" s="53"/>
      <c r="J46" s="53" t="s">
        <v>83</v>
      </c>
      <c r="K46" s="42"/>
      <c r="L46" s="43">
        <f t="shared" si="0"/>
        <v>0</v>
      </c>
      <c r="M46" s="52"/>
      <c r="N46" s="57"/>
      <c r="O46" s="53" t="s">
        <v>83</v>
      </c>
      <c r="P46" s="53" t="s">
        <v>83</v>
      </c>
      <c r="Q46" s="51">
        <f>L46</f>
        <v>0</v>
      </c>
    </row>
    <row r="47" spans="1:17" ht="75" customHeight="1" x14ac:dyDescent="0.35">
      <c r="A47" s="11" t="s">
        <v>68</v>
      </c>
      <c r="B47" s="18" t="s">
        <v>132</v>
      </c>
      <c r="C47" s="19" t="s">
        <v>9</v>
      </c>
      <c r="D47" s="23" t="s">
        <v>86</v>
      </c>
      <c r="E47" s="10">
        <v>45468</v>
      </c>
      <c r="F47" s="19" t="s">
        <v>54</v>
      </c>
      <c r="G47" s="20">
        <v>0.85416666666666663</v>
      </c>
      <c r="H47" s="21">
        <v>29</v>
      </c>
      <c r="I47" s="53"/>
      <c r="J47" s="53" t="s">
        <v>83</v>
      </c>
      <c r="K47" s="59"/>
      <c r="L47" s="60"/>
      <c r="M47" s="57"/>
      <c r="N47" s="61"/>
      <c r="O47" s="53" t="s">
        <v>83</v>
      </c>
      <c r="P47" s="53" t="s">
        <v>83</v>
      </c>
      <c r="Q47" s="61"/>
    </row>
    <row r="48" spans="1:17" ht="75" customHeight="1" x14ac:dyDescent="0.35">
      <c r="A48" s="11" t="s">
        <v>68</v>
      </c>
      <c r="B48" s="18" t="s">
        <v>132</v>
      </c>
      <c r="C48" s="19" t="s">
        <v>9</v>
      </c>
      <c r="D48" s="23" t="s">
        <v>86</v>
      </c>
      <c r="E48" s="10">
        <v>45469</v>
      </c>
      <c r="F48" s="19" t="s">
        <v>54</v>
      </c>
      <c r="G48" s="20">
        <v>0.85416666666666663</v>
      </c>
      <c r="H48" s="21">
        <v>29</v>
      </c>
      <c r="I48" s="22">
        <v>19</v>
      </c>
      <c r="J48" s="53" t="s">
        <v>83</v>
      </c>
      <c r="K48" s="42"/>
      <c r="L48" s="43">
        <f t="shared" si="0"/>
        <v>0</v>
      </c>
      <c r="M48" s="34"/>
      <c r="N48" s="51">
        <f t="shared" ref="N48:N53" si="4">M48*I48</f>
        <v>0</v>
      </c>
      <c r="O48" s="53" t="s">
        <v>83</v>
      </c>
      <c r="P48" s="53" t="s">
        <v>83</v>
      </c>
      <c r="Q48" s="51">
        <f t="shared" ref="Q48:Q53" si="5">N48+L48</f>
        <v>0</v>
      </c>
    </row>
    <row r="49" spans="1:17" ht="75" customHeight="1" x14ac:dyDescent="0.35">
      <c r="A49" s="11" t="s">
        <v>68</v>
      </c>
      <c r="B49" s="18" t="s">
        <v>132</v>
      </c>
      <c r="C49" s="19" t="s">
        <v>9</v>
      </c>
      <c r="D49" s="23" t="s">
        <v>86</v>
      </c>
      <c r="E49" s="10">
        <v>45471</v>
      </c>
      <c r="F49" s="19" t="s">
        <v>54</v>
      </c>
      <c r="G49" s="20">
        <v>0.85416666666666663</v>
      </c>
      <c r="H49" s="21">
        <v>29</v>
      </c>
      <c r="I49" s="22">
        <v>19</v>
      </c>
      <c r="J49" s="53" t="s">
        <v>83</v>
      </c>
      <c r="K49" s="42"/>
      <c r="L49" s="43">
        <f t="shared" si="0"/>
        <v>0</v>
      </c>
      <c r="M49" s="34"/>
      <c r="N49" s="51">
        <f t="shared" si="4"/>
        <v>0</v>
      </c>
      <c r="O49" s="53" t="s">
        <v>83</v>
      </c>
      <c r="P49" s="53" t="s">
        <v>83</v>
      </c>
      <c r="Q49" s="51">
        <f t="shared" si="5"/>
        <v>0</v>
      </c>
    </row>
    <row r="50" spans="1:17" ht="75" customHeight="1" x14ac:dyDescent="0.35">
      <c r="A50" s="11" t="s">
        <v>68</v>
      </c>
      <c r="B50" s="18" t="s">
        <v>132</v>
      </c>
      <c r="C50" s="19" t="s">
        <v>9</v>
      </c>
      <c r="D50" s="23" t="s">
        <v>86</v>
      </c>
      <c r="E50" s="10">
        <v>45472</v>
      </c>
      <c r="F50" s="19" t="s">
        <v>54</v>
      </c>
      <c r="G50" s="20">
        <v>0.85416666666666663</v>
      </c>
      <c r="H50" s="21">
        <v>29</v>
      </c>
      <c r="I50" s="22">
        <v>19</v>
      </c>
      <c r="J50" s="53" t="s">
        <v>83</v>
      </c>
      <c r="K50" s="42"/>
      <c r="L50" s="43">
        <f t="shared" si="0"/>
        <v>0</v>
      </c>
      <c r="M50" s="34"/>
      <c r="N50" s="51">
        <f t="shared" si="4"/>
        <v>0</v>
      </c>
      <c r="O50" s="53" t="s">
        <v>83</v>
      </c>
      <c r="P50" s="53" t="s">
        <v>83</v>
      </c>
      <c r="Q50" s="51">
        <f t="shared" si="5"/>
        <v>0</v>
      </c>
    </row>
    <row r="51" spans="1:17" ht="75" customHeight="1" x14ac:dyDescent="0.35">
      <c r="A51" s="11" t="s">
        <v>68</v>
      </c>
      <c r="B51" s="18" t="s">
        <v>132</v>
      </c>
      <c r="C51" s="19" t="s">
        <v>9</v>
      </c>
      <c r="D51" s="23" t="s">
        <v>86</v>
      </c>
      <c r="E51" s="10">
        <v>45473</v>
      </c>
      <c r="F51" s="19" t="s">
        <v>54</v>
      </c>
      <c r="G51" s="20">
        <v>0.85416666666666663</v>
      </c>
      <c r="H51" s="21">
        <v>29</v>
      </c>
      <c r="I51" s="22">
        <v>19</v>
      </c>
      <c r="J51" s="53" t="s">
        <v>83</v>
      </c>
      <c r="K51" s="42"/>
      <c r="L51" s="43">
        <f t="shared" si="0"/>
        <v>0</v>
      </c>
      <c r="M51" s="34"/>
      <c r="N51" s="51">
        <f t="shared" si="4"/>
        <v>0</v>
      </c>
      <c r="O51" s="53" t="s">
        <v>83</v>
      </c>
      <c r="P51" s="53" t="s">
        <v>83</v>
      </c>
      <c r="Q51" s="51">
        <f t="shared" si="5"/>
        <v>0</v>
      </c>
    </row>
    <row r="52" spans="1:17" ht="75" customHeight="1" x14ac:dyDescent="0.35">
      <c r="A52" s="11" t="s">
        <v>68</v>
      </c>
      <c r="B52" s="18" t="s">
        <v>132</v>
      </c>
      <c r="C52" s="19" t="s">
        <v>9</v>
      </c>
      <c r="D52" s="23" t="s">
        <v>86</v>
      </c>
      <c r="E52" s="10">
        <v>45474</v>
      </c>
      <c r="F52" s="19" t="s">
        <v>54</v>
      </c>
      <c r="G52" s="20">
        <v>0.85416666666666663</v>
      </c>
      <c r="H52" s="21">
        <v>29</v>
      </c>
      <c r="I52" s="22">
        <v>19</v>
      </c>
      <c r="J52" s="53" t="s">
        <v>83</v>
      </c>
      <c r="K52" s="42"/>
      <c r="L52" s="43">
        <f t="shared" si="0"/>
        <v>0</v>
      </c>
      <c r="M52" s="34"/>
      <c r="N52" s="51">
        <f t="shared" si="4"/>
        <v>0</v>
      </c>
      <c r="O52" s="53" t="s">
        <v>83</v>
      </c>
      <c r="P52" s="53" t="s">
        <v>83</v>
      </c>
      <c r="Q52" s="51">
        <f t="shared" si="5"/>
        <v>0</v>
      </c>
    </row>
    <row r="53" spans="1:17" ht="75" customHeight="1" x14ac:dyDescent="0.35">
      <c r="A53" s="11" t="s">
        <v>68</v>
      </c>
      <c r="B53" s="18" t="s">
        <v>132</v>
      </c>
      <c r="C53" s="19" t="s">
        <v>9</v>
      </c>
      <c r="D53" s="23" t="s">
        <v>86</v>
      </c>
      <c r="E53" s="10">
        <v>45475</v>
      </c>
      <c r="F53" s="19" t="s">
        <v>54</v>
      </c>
      <c r="G53" s="20">
        <v>0.85416666666666663</v>
      </c>
      <c r="H53" s="21">
        <v>29</v>
      </c>
      <c r="I53" s="22">
        <v>19</v>
      </c>
      <c r="J53" s="53" t="s">
        <v>83</v>
      </c>
      <c r="K53" s="42"/>
      <c r="L53" s="43">
        <f t="shared" si="0"/>
        <v>0</v>
      </c>
      <c r="M53" s="34"/>
      <c r="N53" s="51">
        <f t="shared" si="4"/>
        <v>0</v>
      </c>
      <c r="O53" s="53" t="s">
        <v>83</v>
      </c>
      <c r="P53" s="53" t="s">
        <v>83</v>
      </c>
      <c r="Q53" s="51">
        <f t="shared" si="5"/>
        <v>0</v>
      </c>
    </row>
    <row r="54" spans="1:17" ht="45" customHeight="1" x14ac:dyDescent="0.35">
      <c r="A54" s="11" t="s">
        <v>21</v>
      </c>
      <c r="B54" s="18" t="s">
        <v>133</v>
      </c>
      <c r="C54" s="19" t="s">
        <v>7</v>
      </c>
      <c r="D54" s="23"/>
      <c r="E54" s="10">
        <v>45469</v>
      </c>
      <c r="F54" s="19" t="s">
        <v>1</v>
      </c>
      <c r="G54" s="20">
        <v>0.89583333333333337</v>
      </c>
      <c r="H54" s="21">
        <v>45</v>
      </c>
      <c r="I54" s="53" t="s">
        <v>83</v>
      </c>
      <c r="J54" s="53" t="s">
        <v>83</v>
      </c>
      <c r="K54" s="42"/>
      <c r="L54" s="43">
        <f t="shared" si="0"/>
        <v>0</v>
      </c>
      <c r="M54" s="52"/>
      <c r="N54" s="57"/>
      <c r="O54" s="53" t="s">
        <v>83</v>
      </c>
      <c r="P54" s="53" t="s">
        <v>83</v>
      </c>
      <c r="Q54" s="51">
        <f>L54</f>
        <v>0</v>
      </c>
    </row>
    <row r="55" spans="1:17" ht="45" customHeight="1" x14ac:dyDescent="0.35">
      <c r="A55" s="11" t="s">
        <v>22</v>
      </c>
      <c r="B55" s="18" t="s">
        <v>134</v>
      </c>
      <c r="C55" s="19" t="s">
        <v>7</v>
      </c>
      <c r="D55" s="37"/>
      <c r="E55" s="10">
        <v>45470</v>
      </c>
      <c r="F55" s="19" t="s">
        <v>1</v>
      </c>
      <c r="G55" s="20">
        <v>0.89583333333333337</v>
      </c>
      <c r="H55" s="21">
        <v>69</v>
      </c>
      <c r="I55" s="53"/>
      <c r="J55" s="53" t="s">
        <v>83</v>
      </c>
      <c r="K55" s="42"/>
      <c r="L55" s="43">
        <f t="shared" si="0"/>
        <v>0</v>
      </c>
      <c r="M55" s="52"/>
      <c r="N55" s="57"/>
      <c r="O55" s="53" t="s">
        <v>83</v>
      </c>
      <c r="P55" s="53" t="s">
        <v>83</v>
      </c>
      <c r="Q55" s="51">
        <f>L55</f>
        <v>0</v>
      </c>
    </row>
    <row r="56" spans="1:17" ht="45" customHeight="1" x14ac:dyDescent="0.35">
      <c r="A56" s="11" t="s">
        <v>73</v>
      </c>
      <c r="B56" s="24" t="s">
        <v>135</v>
      </c>
      <c r="C56" s="23" t="s">
        <v>10</v>
      </c>
      <c r="D56" s="26" t="s">
        <v>97</v>
      </c>
      <c r="E56" s="26">
        <v>45470</v>
      </c>
      <c r="F56" s="23" t="s">
        <v>5</v>
      </c>
      <c r="G56" s="27">
        <v>0.85416666666666663</v>
      </c>
      <c r="H56" s="56"/>
      <c r="I56" s="54"/>
      <c r="J56" s="54"/>
      <c r="K56" s="59"/>
      <c r="L56" s="60"/>
      <c r="M56" s="57"/>
      <c r="N56" s="61"/>
      <c r="O56" s="57"/>
      <c r="P56" s="61"/>
      <c r="Q56" s="61"/>
    </row>
    <row r="57" spans="1:17" ht="45" customHeight="1" x14ac:dyDescent="0.35">
      <c r="A57" s="11" t="s">
        <v>73</v>
      </c>
      <c r="B57" s="24" t="s">
        <v>135</v>
      </c>
      <c r="C57" s="23" t="s">
        <v>10</v>
      </c>
      <c r="D57" s="26" t="s">
        <v>97</v>
      </c>
      <c r="E57" s="26">
        <v>45471</v>
      </c>
      <c r="F57" s="23" t="s">
        <v>5</v>
      </c>
      <c r="G57" s="27">
        <v>0.85416666666666663</v>
      </c>
      <c r="H57" s="56"/>
      <c r="I57" s="54"/>
      <c r="J57" s="54"/>
      <c r="K57" s="59"/>
      <c r="L57" s="60"/>
      <c r="M57" s="57"/>
      <c r="N57" s="61"/>
      <c r="O57" s="57"/>
      <c r="P57" s="61"/>
      <c r="Q57" s="61"/>
    </row>
    <row r="58" spans="1:17" ht="45" customHeight="1" x14ac:dyDescent="0.35">
      <c r="A58" s="11" t="s">
        <v>73</v>
      </c>
      <c r="B58" s="18" t="s">
        <v>135</v>
      </c>
      <c r="C58" s="19" t="s">
        <v>10</v>
      </c>
      <c r="D58" s="26" t="s">
        <v>97</v>
      </c>
      <c r="E58" s="10">
        <v>45472</v>
      </c>
      <c r="F58" s="19" t="s">
        <v>5</v>
      </c>
      <c r="G58" s="20">
        <v>0.85416666666666663</v>
      </c>
      <c r="H58" s="21">
        <v>25</v>
      </c>
      <c r="I58" s="22">
        <v>20</v>
      </c>
      <c r="J58" s="22">
        <v>15</v>
      </c>
      <c r="K58" s="42"/>
      <c r="L58" s="43">
        <f t="shared" si="0"/>
        <v>0</v>
      </c>
      <c r="M58" s="34"/>
      <c r="N58" s="51">
        <f t="shared" ref="N58:N81" si="6">M58*I58</f>
        <v>0</v>
      </c>
      <c r="O58" s="34"/>
      <c r="P58" s="51">
        <f t="shared" ref="P58:P75" si="7">O58*J58</f>
        <v>0</v>
      </c>
      <c r="Q58" s="51">
        <f t="shared" ref="Q58:Q75" si="8">P58+N58+L58</f>
        <v>0</v>
      </c>
    </row>
    <row r="59" spans="1:17" ht="45" customHeight="1" x14ac:dyDescent="0.35">
      <c r="A59" s="11" t="s">
        <v>73</v>
      </c>
      <c r="B59" s="18" t="s">
        <v>135</v>
      </c>
      <c r="C59" s="19" t="s">
        <v>10</v>
      </c>
      <c r="D59" s="26" t="s">
        <v>97</v>
      </c>
      <c r="E59" s="10">
        <v>45473</v>
      </c>
      <c r="F59" s="19" t="s">
        <v>5</v>
      </c>
      <c r="G59" s="20">
        <v>0.85416666666666663</v>
      </c>
      <c r="H59" s="21">
        <v>25</v>
      </c>
      <c r="I59" s="22">
        <v>20</v>
      </c>
      <c r="J59" s="22">
        <v>15</v>
      </c>
      <c r="K59" s="42"/>
      <c r="L59" s="43">
        <f t="shared" si="0"/>
        <v>0</v>
      </c>
      <c r="M59" s="34"/>
      <c r="N59" s="51">
        <f t="shared" si="6"/>
        <v>0</v>
      </c>
      <c r="O59" s="34"/>
      <c r="P59" s="51">
        <f t="shared" si="7"/>
        <v>0</v>
      </c>
      <c r="Q59" s="51">
        <f t="shared" si="8"/>
        <v>0</v>
      </c>
    </row>
    <row r="60" spans="1:17" ht="45" customHeight="1" x14ac:dyDescent="0.35">
      <c r="A60" s="11" t="s">
        <v>73</v>
      </c>
      <c r="B60" s="18" t="s">
        <v>135</v>
      </c>
      <c r="C60" s="19" t="s">
        <v>10</v>
      </c>
      <c r="D60" s="26" t="s">
        <v>97</v>
      </c>
      <c r="E60" s="10">
        <v>45474</v>
      </c>
      <c r="F60" s="19" t="s">
        <v>5</v>
      </c>
      <c r="G60" s="20">
        <v>0.85416666666666663</v>
      </c>
      <c r="H60" s="21">
        <v>25</v>
      </c>
      <c r="I60" s="22">
        <v>20</v>
      </c>
      <c r="J60" s="22">
        <v>15</v>
      </c>
      <c r="K60" s="42"/>
      <c r="L60" s="43">
        <f t="shared" si="0"/>
        <v>0</v>
      </c>
      <c r="M60" s="34"/>
      <c r="N60" s="51">
        <f t="shared" si="6"/>
        <v>0</v>
      </c>
      <c r="O60" s="34"/>
      <c r="P60" s="51">
        <f t="shared" si="7"/>
        <v>0</v>
      </c>
      <c r="Q60" s="51">
        <f t="shared" si="8"/>
        <v>0</v>
      </c>
    </row>
    <row r="61" spans="1:17" ht="45" customHeight="1" x14ac:dyDescent="0.35">
      <c r="A61" s="11" t="s">
        <v>73</v>
      </c>
      <c r="B61" s="18" t="s">
        <v>135</v>
      </c>
      <c r="C61" s="19" t="s">
        <v>10</v>
      </c>
      <c r="D61" s="26" t="s">
        <v>97</v>
      </c>
      <c r="E61" s="10">
        <v>45476</v>
      </c>
      <c r="F61" s="19" t="s">
        <v>5</v>
      </c>
      <c r="G61" s="20">
        <v>0.85416666666666663</v>
      </c>
      <c r="H61" s="21">
        <v>25</v>
      </c>
      <c r="I61" s="22">
        <v>20</v>
      </c>
      <c r="J61" s="22">
        <v>15</v>
      </c>
      <c r="K61" s="42"/>
      <c r="L61" s="43">
        <f t="shared" si="0"/>
        <v>0</v>
      </c>
      <c r="M61" s="34"/>
      <c r="N61" s="51">
        <f t="shared" si="6"/>
        <v>0</v>
      </c>
      <c r="O61" s="34"/>
      <c r="P61" s="51">
        <f t="shared" si="7"/>
        <v>0</v>
      </c>
      <c r="Q61" s="51">
        <f t="shared" si="8"/>
        <v>0</v>
      </c>
    </row>
    <row r="62" spans="1:17" ht="45" customHeight="1" x14ac:dyDescent="0.35">
      <c r="A62" s="11" t="s">
        <v>73</v>
      </c>
      <c r="B62" s="18" t="s">
        <v>135</v>
      </c>
      <c r="C62" s="19" t="s">
        <v>10</v>
      </c>
      <c r="D62" s="26" t="s">
        <v>97</v>
      </c>
      <c r="E62" s="10">
        <v>45477</v>
      </c>
      <c r="F62" s="19" t="s">
        <v>5</v>
      </c>
      <c r="G62" s="20">
        <v>0.85416666666666663</v>
      </c>
      <c r="H62" s="21">
        <v>25</v>
      </c>
      <c r="I62" s="22">
        <v>20</v>
      </c>
      <c r="J62" s="22">
        <v>15</v>
      </c>
      <c r="K62" s="42"/>
      <c r="L62" s="43">
        <f t="shared" si="0"/>
        <v>0</v>
      </c>
      <c r="M62" s="34"/>
      <c r="N62" s="51">
        <f t="shared" si="6"/>
        <v>0</v>
      </c>
      <c r="O62" s="34"/>
      <c r="P62" s="51">
        <f t="shared" si="7"/>
        <v>0</v>
      </c>
      <c r="Q62" s="51">
        <f t="shared" si="8"/>
        <v>0</v>
      </c>
    </row>
    <row r="63" spans="1:17" ht="45" customHeight="1" x14ac:dyDescent="0.35">
      <c r="A63" s="11" t="s">
        <v>73</v>
      </c>
      <c r="B63" s="18" t="s">
        <v>135</v>
      </c>
      <c r="C63" s="19" t="s">
        <v>10</v>
      </c>
      <c r="D63" s="26" t="s">
        <v>97</v>
      </c>
      <c r="E63" s="10">
        <v>45478</v>
      </c>
      <c r="F63" s="19" t="s">
        <v>5</v>
      </c>
      <c r="G63" s="20">
        <v>0.85416666666666663</v>
      </c>
      <c r="H63" s="21">
        <v>25</v>
      </c>
      <c r="I63" s="22">
        <v>20</v>
      </c>
      <c r="J63" s="22">
        <v>15</v>
      </c>
      <c r="K63" s="42"/>
      <c r="L63" s="43">
        <f t="shared" si="0"/>
        <v>0</v>
      </c>
      <c r="M63" s="34"/>
      <c r="N63" s="51">
        <f t="shared" si="6"/>
        <v>0</v>
      </c>
      <c r="O63" s="34"/>
      <c r="P63" s="51">
        <f t="shared" si="7"/>
        <v>0</v>
      </c>
      <c r="Q63" s="51">
        <f t="shared" si="8"/>
        <v>0</v>
      </c>
    </row>
    <row r="64" spans="1:17" ht="45" customHeight="1" x14ac:dyDescent="0.35">
      <c r="A64" s="11" t="s">
        <v>73</v>
      </c>
      <c r="B64" s="18" t="s">
        <v>135</v>
      </c>
      <c r="C64" s="19" t="s">
        <v>10</v>
      </c>
      <c r="D64" s="26" t="s">
        <v>97</v>
      </c>
      <c r="E64" s="10">
        <v>45479</v>
      </c>
      <c r="F64" s="19" t="s">
        <v>5</v>
      </c>
      <c r="G64" s="20">
        <v>0.85416666666666663</v>
      </c>
      <c r="H64" s="21">
        <v>25</v>
      </c>
      <c r="I64" s="22">
        <v>20</v>
      </c>
      <c r="J64" s="22">
        <v>15</v>
      </c>
      <c r="K64" s="42"/>
      <c r="L64" s="43">
        <f t="shared" si="0"/>
        <v>0</v>
      </c>
      <c r="M64" s="34"/>
      <c r="N64" s="51">
        <f t="shared" si="6"/>
        <v>0</v>
      </c>
      <c r="O64" s="34"/>
      <c r="P64" s="51">
        <f t="shared" si="7"/>
        <v>0</v>
      </c>
      <c r="Q64" s="51">
        <f t="shared" si="8"/>
        <v>0</v>
      </c>
    </row>
    <row r="65" spans="1:17" ht="45" customHeight="1" x14ac:dyDescent="0.35">
      <c r="A65" s="11" t="s">
        <v>73</v>
      </c>
      <c r="B65" s="18" t="s">
        <v>135</v>
      </c>
      <c r="C65" s="19" t="s">
        <v>10</v>
      </c>
      <c r="D65" s="26" t="s">
        <v>97</v>
      </c>
      <c r="E65" s="10">
        <v>45480</v>
      </c>
      <c r="F65" s="19" t="s">
        <v>5</v>
      </c>
      <c r="G65" s="20">
        <v>0.85416666666666663</v>
      </c>
      <c r="H65" s="21">
        <v>25</v>
      </c>
      <c r="I65" s="22">
        <v>20</v>
      </c>
      <c r="J65" s="22">
        <v>15</v>
      </c>
      <c r="K65" s="42"/>
      <c r="L65" s="43">
        <f t="shared" si="0"/>
        <v>0</v>
      </c>
      <c r="M65" s="34"/>
      <c r="N65" s="51">
        <f t="shared" si="6"/>
        <v>0</v>
      </c>
      <c r="O65" s="34"/>
      <c r="P65" s="51">
        <f t="shared" si="7"/>
        <v>0</v>
      </c>
      <c r="Q65" s="51">
        <f t="shared" si="8"/>
        <v>0</v>
      </c>
    </row>
    <row r="66" spans="1:17" ht="45" customHeight="1" x14ac:dyDescent="0.35">
      <c r="A66" s="11" t="s">
        <v>74</v>
      </c>
      <c r="B66" s="24" t="s">
        <v>136</v>
      </c>
      <c r="C66" s="23" t="s">
        <v>10</v>
      </c>
      <c r="D66" s="26" t="s">
        <v>101</v>
      </c>
      <c r="E66" s="26">
        <v>45470</v>
      </c>
      <c r="F66" s="23" t="s">
        <v>5</v>
      </c>
      <c r="G66" s="27">
        <v>0.86458333333333337</v>
      </c>
      <c r="H66" s="56"/>
      <c r="I66" s="54"/>
      <c r="J66" s="54"/>
      <c r="K66" s="59"/>
      <c r="L66" s="60"/>
      <c r="M66" s="57"/>
      <c r="N66" s="61"/>
      <c r="O66" s="57"/>
      <c r="P66" s="61"/>
      <c r="Q66" s="61"/>
    </row>
    <row r="67" spans="1:17" ht="45" customHeight="1" x14ac:dyDescent="0.35">
      <c r="A67" s="11" t="s">
        <v>74</v>
      </c>
      <c r="B67" s="24" t="s">
        <v>136</v>
      </c>
      <c r="C67" s="23" t="s">
        <v>10</v>
      </c>
      <c r="D67" s="26" t="s">
        <v>101</v>
      </c>
      <c r="E67" s="26">
        <v>45471</v>
      </c>
      <c r="F67" s="23" t="s">
        <v>5</v>
      </c>
      <c r="G67" s="27">
        <v>0.86458333333333337</v>
      </c>
      <c r="H67" s="28">
        <v>20</v>
      </c>
      <c r="I67" s="29">
        <v>16</v>
      </c>
      <c r="J67" s="29">
        <v>12</v>
      </c>
      <c r="K67" s="42"/>
      <c r="L67" s="43">
        <f t="shared" si="0"/>
        <v>0</v>
      </c>
      <c r="M67" s="34"/>
      <c r="N67" s="51">
        <f t="shared" si="6"/>
        <v>0</v>
      </c>
      <c r="O67" s="34"/>
      <c r="P67" s="51">
        <f t="shared" si="7"/>
        <v>0</v>
      </c>
      <c r="Q67" s="51">
        <f t="shared" si="8"/>
        <v>0</v>
      </c>
    </row>
    <row r="68" spans="1:17" ht="45" customHeight="1" x14ac:dyDescent="0.35">
      <c r="A68" s="11" t="s">
        <v>74</v>
      </c>
      <c r="B68" s="18" t="s">
        <v>136</v>
      </c>
      <c r="C68" s="19" t="s">
        <v>10</v>
      </c>
      <c r="D68" s="26" t="s">
        <v>101</v>
      </c>
      <c r="E68" s="10">
        <v>45472</v>
      </c>
      <c r="F68" s="19" t="s">
        <v>5</v>
      </c>
      <c r="G68" s="20">
        <v>0.86458333333333337</v>
      </c>
      <c r="H68" s="21">
        <v>20</v>
      </c>
      <c r="I68" s="22">
        <v>16</v>
      </c>
      <c r="J68" s="22">
        <v>12</v>
      </c>
      <c r="K68" s="42"/>
      <c r="L68" s="43">
        <f t="shared" si="0"/>
        <v>0</v>
      </c>
      <c r="M68" s="34"/>
      <c r="N68" s="51">
        <f t="shared" si="6"/>
        <v>0</v>
      </c>
      <c r="O68" s="34"/>
      <c r="P68" s="51">
        <f t="shared" si="7"/>
        <v>0</v>
      </c>
      <c r="Q68" s="51">
        <f t="shared" si="8"/>
        <v>0</v>
      </c>
    </row>
    <row r="69" spans="1:17" ht="45" customHeight="1" x14ac:dyDescent="0.35">
      <c r="A69" s="11" t="s">
        <v>74</v>
      </c>
      <c r="B69" s="18" t="s">
        <v>136</v>
      </c>
      <c r="C69" s="19" t="s">
        <v>10</v>
      </c>
      <c r="D69" s="26" t="s">
        <v>101</v>
      </c>
      <c r="E69" s="10">
        <v>45473</v>
      </c>
      <c r="F69" s="19" t="s">
        <v>5</v>
      </c>
      <c r="G69" s="20">
        <v>0.86458333333333337</v>
      </c>
      <c r="H69" s="21">
        <v>20</v>
      </c>
      <c r="I69" s="22">
        <v>16</v>
      </c>
      <c r="J69" s="22">
        <v>12</v>
      </c>
      <c r="K69" s="42"/>
      <c r="L69" s="43">
        <f t="shared" si="0"/>
        <v>0</v>
      </c>
      <c r="M69" s="34"/>
      <c r="N69" s="51">
        <f t="shared" si="6"/>
        <v>0</v>
      </c>
      <c r="O69" s="34"/>
      <c r="P69" s="51">
        <f t="shared" si="7"/>
        <v>0</v>
      </c>
      <c r="Q69" s="51">
        <f t="shared" si="8"/>
        <v>0</v>
      </c>
    </row>
    <row r="70" spans="1:17" ht="45" customHeight="1" x14ac:dyDescent="0.35">
      <c r="A70" s="11" t="s">
        <v>74</v>
      </c>
      <c r="B70" s="18" t="s">
        <v>136</v>
      </c>
      <c r="C70" s="19" t="s">
        <v>10</v>
      </c>
      <c r="D70" s="26" t="s">
        <v>101</v>
      </c>
      <c r="E70" s="10">
        <v>45474</v>
      </c>
      <c r="F70" s="19" t="s">
        <v>5</v>
      </c>
      <c r="G70" s="20">
        <v>0.86458333333333337</v>
      </c>
      <c r="H70" s="21">
        <v>20</v>
      </c>
      <c r="I70" s="22">
        <v>16</v>
      </c>
      <c r="J70" s="22">
        <v>12</v>
      </c>
      <c r="K70" s="42"/>
      <c r="L70" s="43">
        <f t="shared" si="0"/>
        <v>0</v>
      </c>
      <c r="M70" s="34"/>
      <c r="N70" s="51">
        <f t="shared" si="6"/>
        <v>0</v>
      </c>
      <c r="O70" s="34"/>
      <c r="P70" s="51">
        <f t="shared" si="7"/>
        <v>0</v>
      </c>
      <c r="Q70" s="51">
        <f t="shared" si="8"/>
        <v>0</v>
      </c>
    </row>
    <row r="71" spans="1:17" ht="45" customHeight="1" x14ac:dyDescent="0.35">
      <c r="A71" s="11" t="s">
        <v>74</v>
      </c>
      <c r="B71" s="18" t="s">
        <v>136</v>
      </c>
      <c r="C71" s="19" t="s">
        <v>10</v>
      </c>
      <c r="D71" s="26" t="s">
        <v>101</v>
      </c>
      <c r="E71" s="10">
        <v>45476</v>
      </c>
      <c r="F71" s="19" t="s">
        <v>5</v>
      </c>
      <c r="G71" s="20">
        <v>0.86458333333333337</v>
      </c>
      <c r="H71" s="21">
        <v>20</v>
      </c>
      <c r="I71" s="22">
        <v>16</v>
      </c>
      <c r="J71" s="22">
        <v>12</v>
      </c>
      <c r="K71" s="42"/>
      <c r="L71" s="43">
        <f t="shared" si="0"/>
        <v>0</v>
      </c>
      <c r="M71" s="34"/>
      <c r="N71" s="51">
        <f t="shared" si="6"/>
        <v>0</v>
      </c>
      <c r="O71" s="34"/>
      <c r="P71" s="51">
        <f t="shared" si="7"/>
        <v>0</v>
      </c>
      <c r="Q71" s="51">
        <f t="shared" si="8"/>
        <v>0</v>
      </c>
    </row>
    <row r="72" spans="1:17" ht="45" customHeight="1" x14ac:dyDescent="0.35">
      <c r="A72" s="11" t="s">
        <v>74</v>
      </c>
      <c r="B72" s="18" t="s">
        <v>136</v>
      </c>
      <c r="C72" s="19" t="s">
        <v>10</v>
      </c>
      <c r="D72" s="26" t="s">
        <v>101</v>
      </c>
      <c r="E72" s="10">
        <v>45477</v>
      </c>
      <c r="F72" s="19" t="s">
        <v>5</v>
      </c>
      <c r="G72" s="20">
        <v>0.86458333333333337</v>
      </c>
      <c r="H72" s="21">
        <v>20</v>
      </c>
      <c r="I72" s="22">
        <v>16</v>
      </c>
      <c r="J72" s="22">
        <v>12</v>
      </c>
      <c r="K72" s="42"/>
      <c r="L72" s="43">
        <f t="shared" si="0"/>
        <v>0</v>
      </c>
      <c r="M72" s="34"/>
      <c r="N72" s="51">
        <f t="shared" si="6"/>
        <v>0</v>
      </c>
      <c r="O72" s="34"/>
      <c r="P72" s="51">
        <f t="shared" si="7"/>
        <v>0</v>
      </c>
      <c r="Q72" s="51">
        <f t="shared" si="8"/>
        <v>0</v>
      </c>
    </row>
    <row r="73" spans="1:17" ht="45" customHeight="1" x14ac:dyDescent="0.35">
      <c r="A73" s="11" t="s">
        <v>74</v>
      </c>
      <c r="B73" s="18" t="s">
        <v>136</v>
      </c>
      <c r="C73" s="19" t="s">
        <v>10</v>
      </c>
      <c r="D73" s="26" t="s">
        <v>101</v>
      </c>
      <c r="E73" s="10">
        <v>45478</v>
      </c>
      <c r="F73" s="19" t="s">
        <v>5</v>
      </c>
      <c r="G73" s="20">
        <v>0.86458333333333337</v>
      </c>
      <c r="H73" s="21">
        <v>20</v>
      </c>
      <c r="I73" s="22">
        <v>16</v>
      </c>
      <c r="J73" s="22">
        <v>12</v>
      </c>
      <c r="K73" s="42"/>
      <c r="L73" s="43">
        <f t="shared" si="0"/>
        <v>0</v>
      </c>
      <c r="M73" s="34"/>
      <c r="N73" s="51">
        <f t="shared" si="6"/>
        <v>0</v>
      </c>
      <c r="O73" s="34"/>
      <c r="P73" s="51">
        <f t="shared" si="7"/>
        <v>0</v>
      </c>
      <c r="Q73" s="51">
        <f t="shared" si="8"/>
        <v>0</v>
      </c>
    </row>
    <row r="74" spans="1:17" ht="45" customHeight="1" x14ac:dyDescent="0.35">
      <c r="A74" s="11" t="s">
        <v>74</v>
      </c>
      <c r="B74" s="18" t="s">
        <v>136</v>
      </c>
      <c r="C74" s="19" t="s">
        <v>10</v>
      </c>
      <c r="D74" s="26" t="s">
        <v>101</v>
      </c>
      <c r="E74" s="10">
        <v>45479</v>
      </c>
      <c r="F74" s="19" t="s">
        <v>5</v>
      </c>
      <c r="G74" s="20">
        <v>0.86458333333333337</v>
      </c>
      <c r="H74" s="21">
        <v>20</v>
      </c>
      <c r="I74" s="22">
        <v>16</v>
      </c>
      <c r="J74" s="22">
        <v>12</v>
      </c>
      <c r="K74" s="42"/>
      <c r="L74" s="43">
        <f t="shared" si="0"/>
        <v>0</v>
      </c>
      <c r="M74" s="34"/>
      <c r="N74" s="51">
        <f t="shared" si="6"/>
        <v>0</v>
      </c>
      <c r="O74" s="34"/>
      <c r="P74" s="51">
        <f t="shared" si="7"/>
        <v>0</v>
      </c>
      <c r="Q74" s="51">
        <f t="shared" si="8"/>
        <v>0</v>
      </c>
    </row>
    <row r="75" spans="1:17" ht="45" customHeight="1" x14ac:dyDescent="0.35">
      <c r="A75" s="11" t="s">
        <v>74</v>
      </c>
      <c r="B75" s="18" t="s">
        <v>136</v>
      </c>
      <c r="C75" s="19" t="s">
        <v>10</v>
      </c>
      <c r="D75" s="26" t="s">
        <v>101</v>
      </c>
      <c r="E75" s="10">
        <v>45480</v>
      </c>
      <c r="F75" s="19" t="s">
        <v>5</v>
      </c>
      <c r="G75" s="20">
        <v>0.86458333333333337</v>
      </c>
      <c r="H75" s="21">
        <v>20</v>
      </c>
      <c r="I75" s="22">
        <v>16</v>
      </c>
      <c r="J75" s="22">
        <v>12</v>
      </c>
      <c r="K75" s="42"/>
      <c r="L75" s="43">
        <f t="shared" si="0"/>
        <v>0</v>
      </c>
      <c r="M75" s="34"/>
      <c r="N75" s="51">
        <f t="shared" si="6"/>
        <v>0</v>
      </c>
      <c r="O75" s="34"/>
      <c r="P75" s="51">
        <f t="shared" si="7"/>
        <v>0</v>
      </c>
      <c r="Q75" s="51">
        <f t="shared" si="8"/>
        <v>0</v>
      </c>
    </row>
    <row r="76" spans="1:17" ht="54.75" customHeight="1" x14ac:dyDescent="0.35">
      <c r="A76" s="11" t="s">
        <v>69</v>
      </c>
      <c r="B76" s="24" t="s">
        <v>137</v>
      </c>
      <c r="C76" s="23" t="s">
        <v>11</v>
      </c>
      <c r="D76" s="10" t="s">
        <v>90</v>
      </c>
      <c r="E76" s="26">
        <v>45470</v>
      </c>
      <c r="F76" s="23" t="s">
        <v>55</v>
      </c>
      <c r="G76" s="27">
        <v>0.83333333333333337</v>
      </c>
      <c r="H76" s="56"/>
      <c r="I76" s="54"/>
      <c r="J76" s="53" t="s">
        <v>83</v>
      </c>
      <c r="K76" s="59"/>
      <c r="L76" s="60"/>
      <c r="M76" s="57"/>
      <c r="N76" s="61"/>
      <c r="O76" s="53" t="s">
        <v>83</v>
      </c>
      <c r="P76" s="53"/>
      <c r="Q76" s="61"/>
    </row>
    <row r="77" spans="1:17" ht="54.75" customHeight="1" x14ac:dyDescent="0.35">
      <c r="A77" s="11" t="s">
        <v>69</v>
      </c>
      <c r="B77" s="24" t="s">
        <v>137</v>
      </c>
      <c r="C77" s="23" t="s">
        <v>11</v>
      </c>
      <c r="D77" s="10" t="s">
        <v>90</v>
      </c>
      <c r="E77" s="26">
        <v>45471</v>
      </c>
      <c r="F77" s="23" t="s">
        <v>55</v>
      </c>
      <c r="G77" s="27">
        <v>0.83333333333333337</v>
      </c>
      <c r="H77" s="28">
        <v>18</v>
      </c>
      <c r="I77" s="29">
        <v>12</v>
      </c>
      <c r="J77" s="53" t="s">
        <v>83</v>
      </c>
      <c r="K77" s="42"/>
      <c r="L77" s="43">
        <f t="shared" ref="L77:L112" si="9">H77*K77</f>
        <v>0</v>
      </c>
      <c r="M77" s="34"/>
      <c r="N77" s="51">
        <f t="shared" si="6"/>
        <v>0</v>
      </c>
      <c r="O77" s="53" t="s">
        <v>83</v>
      </c>
      <c r="P77" s="53" t="s">
        <v>83</v>
      </c>
      <c r="Q77" s="51">
        <f>N77+L77</f>
        <v>0</v>
      </c>
    </row>
    <row r="78" spans="1:17" ht="45" customHeight="1" x14ac:dyDescent="0.35">
      <c r="A78" s="11" t="s">
        <v>65</v>
      </c>
      <c r="B78" s="24" t="s">
        <v>138</v>
      </c>
      <c r="C78" s="23" t="s">
        <v>12</v>
      </c>
      <c r="D78" s="26"/>
      <c r="E78" s="26">
        <v>45471</v>
      </c>
      <c r="F78" s="23" t="s">
        <v>1</v>
      </c>
      <c r="G78" s="27">
        <v>0.91666666666666663</v>
      </c>
      <c r="H78" s="28">
        <v>35</v>
      </c>
      <c r="I78" s="29">
        <v>18</v>
      </c>
      <c r="J78" s="53" t="s">
        <v>83</v>
      </c>
      <c r="K78" s="42"/>
      <c r="L78" s="43">
        <f t="shared" si="9"/>
        <v>0</v>
      </c>
      <c r="M78" s="34"/>
      <c r="N78" s="51">
        <f t="shared" si="6"/>
        <v>0</v>
      </c>
      <c r="O78" s="53" t="s">
        <v>83</v>
      </c>
      <c r="P78" s="53" t="s">
        <v>83</v>
      </c>
      <c r="Q78" s="51">
        <f>N78+L78</f>
        <v>0</v>
      </c>
    </row>
    <row r="79" spans="1:17" ht="45" customHeight="1" x14ac:dyDescent="0.35">
      <c r="A79" s="11" t="s">
        <v>66</v>
      </c>
      <c r="B79" s="32" t="s">
        <v>67</v>
      </c>
      <c r="C79" s="23" t="s">
        <v>7</v>
      </c>
      <c r="D79" s="10" t="s">
        <v>102</v>
      </c>
      <c r="E79" s="26">
        <v>45472</v>
      </c>
      <c r="F79" s="23" t="s">
        <v>2</v>
      </c>
      <c r="G79" s="27">
        <v>0.85416666666666663</v>
      </c>
      <c r="H79" s="28">
        <v>29</v>
      </c>
      <c r="I79" s="29">
        <v>15</v>
      </c>
      <c r="J79" s="53" t="s">
        <v>83</v>
      </c>
      <c r="K79" s="42"/>
      <c r="L79" s="43">
        <f t="shared" si="9"/>
        <v>0</v>
      </c>
      <c r="M79" s="34"/>
      <c r="N79" s="51">
        <f t="shared" si="6"/>
        <v>0</v>
      </c>
      <c r="O79" s="53" t="s">
        <v>83</v>
      </c>
      <c r="P79" s="53" t="s">
        <v>83</v>
      </c>
      <c r="Q79" s="51">
        <f>N79+L79</f>
        <v>0</v>
      </c>
    </row>
    <row r="80" spans="1:17" ht="105" customHeight="1" x14ac:dyDescent="0.35">
      <c r="A80" s="11" t="s">
        <v>36</v>
      </c>
      <c r="B80" s="24" t="s">
        <v>139</v>
      </c>
      <c r="C80" s="23" t="s">
        <v>9</v>
      </c>
      <c r="D80" s="26" t="s">
        <v>103</v>
      </c>
      <c r="E80" s="26">
        <v>45475</v>
      </c>
      <c r="F80" s="23" t="s">
        <v>1</v>
      </c>
      <c r="G80" s="27">
        <v>0.89583333333333337</v>
      </c>
      <c r="H80" s="56"/>
      <c r="I80" s="54"/>
      <c r="J80" s="54"/>
      <c r="K80" s="59"/>
      <c r="L80" s="60"/>
      <c r="M80" s="57"/>
      <c r="N80" s="61"/>
      <c r="O80" s="57"/>
      <c r="P80" s="61"/>
      <c r="Q80" s="61"/>
    </row>
    <row r="81" spans="1:17" ht="105" customHeight="1" x14ac:dyDescent="0.35">
      <c r="A81" s="11" t="s">
        <v>36</v>
      </c>
      <c r="B81" s="24" t="s">
        <v>139</v>
      </c>
      <c r="C81" s="23" t="s">
        <v>9</v>
      </c>
      <c r="D81" s="26" t="s">
        <v>103</v>
      </c>
      <c r="E81" s="26">
        <v>45476</v>
      </c>
      <c r="F81" s="23" t="s">
        <v>1</v>
      </c>
      <c r="G81" s="27">
        <v>0.89583333333333337</v>
      </c>
      <c r="H81" s="28">
        <v>44</v>
      </c>
      <c r="I81" s="29">
        <v>31</v>
      </c>
      <c r="J81" s="29">
        <v>22</v>
      </c>
      <c r="K81" s="42"/>
      <c r="L81" s="43">
        <f t="shared" si="9"/>
        <v>0</v>
      </c>
      <c r="M81" s="34"/>
      <c r="N81" s="51">
        <f t="shared" si="6"/>
        <v>0</v>
      </c>
      <c r="O81" s="34"/>
      <c r="P81" s="51">
        <f>O81*J81</f>
        <v>0</v>
      </c>
      <c r="Q81" s="51">
        <f>P81+N81+L81</f>
        <v>0</v>
      </c>
    </row>
    <row r="82" spans="1:17" ht="45" customHeight="1" x14ac:dyDescent="0.35">
      <c r="A82" s="11" t="s">
        <v>23</v>
      </c>
      <c r="B82" s="24" t="s">
        <v>140</v>
      </c>
      <c r="C82" s="23" t="s">
        <v>7</v>
      </c>
      <c r="D82" s="26"/>
      <c r="E82" s="26">
        <v>45477</v>
      </c>
      <c r="F82" s="23" t="s">
        <v>1</v>
      </c>
      <c r="G82" s="27">
        <v>0.89583333333333337</v>
      </c>
      <c r="H82" s="28">
        <v>45</v>
      </c>
      <c r="I82" s="55" t="s">
        <v>83</v>
      </c>
      <c r="J82" s="53" t="s">
        <v>83</v>
      </c>
      <c r="K82" s="42"/>
      <c r="L82" s="43">
        <f t="shared" si="9"/>
        <v>0</v>
      </c>
      <c r="M82" s="52"/>
      <c r="N82" s="57"/>
      <c r="O82" s="53" t="s">
        <v>83</v>
      </c>
      <c r="P82" s="53" t="s">
        <v>83</v>
      </c>
      <c r="Q82" s="51">
        <f>L82</f>
        <v>0</v>
      </c>
    </row>
    <row r="83" spans="1:17" ht="45" customHeight="1" x14ac:dyDescent="0.35">
      <c r="A83" s="11" t="s">
        <v>72</v>
      </c>
      <c r="B83" s="24" t="s">
        <v>141</v>
      </c>
      <c r="C83" s="23" t="s">
        <v>9</v>
      </c>
      <c r="D83" s="26" t="s">
        <v>104</v>
      </c>
      <c r="E83" s="26">
        <v>45477</v>
      </c>
      <c r="F83" s="23" t="s">
        <v>6</v>
      </c>
      <c r="G83" s="27">
        <v>0.83333333333333337</v>
      </c>
      <c r="H83" s="28">
        <v>24</v>
      </c>
      <c r="I83" s="33" t="s">
        <v>181</v>
      </c>
      <c r="J83" s="53" t="s">
        <v>83</v>
      </c>
      <c r="K83" s="42"/>
      <c r="L83" s="43">
        <f>K83*H83</f>
        <v>0</v>
      </c>
      <c r="M83" s="34"/>
      <c r="N83" s="62">
        <f>M83*I83</f>
        <v>0</v>
      </c>
      <c r="O83" s="53" t="s">
        <v>83</v>
      </c>
      <c r="P83" s="53" t="s">
        <v>83</v>
      </c>
      <c r="Q83" s="51">
        <f>N83+L83</f>
        <v>0</v>
      </c>
    </row>
    <row r="84" spans="1:17" ht="45" customHeight="1" x14ac:dyDescent="0.35">
      <c r="A84" s="11" t="s">
        <v>72</v>
      </c>
      <c r="B84" s="24" t="s">
        <v>141</v>
      </c>
      <c r="C84" s="23" t="s">
        <v>9</v>
      </c>
      <c r="D84" s="26" t="s">
        <v>104</v>
      </c>
      <c r="E84" s="26">
        <v>45478</v>
      </c>
      <c r="F84" s="23" t="s">
        <v>6</v>
      </c>
      <c r="G84" s="27">
        <v>0.83333333333333337</v>
      </c>
      <c r="H84" s="28">
        <v>24</v>
      </c>
      <c r="I84" s="33" t="s">
        <v>181</v>
      </c>
      <c r="J84" s="53" t="s">
        <v>83</v>
      </c>
      <c r="K84" s="42"/>
      <c r="L84" s="43">
        <f>K84*H84</f>
        <v>0</v>
      </c>
      <c r="M84" s="34"/>
      <c r="N84" s="62">
        <f>M84*I84</f>
        <v>0</v>
      </c>
      <c r="O84" s="53" t="s">
        <v>83</v>
      </c>
      <c r="P84" s="53" t="s">
        <v>83</v>
      </c>
      <c r="Q84" s="51">
        <f>N84+L84</f>
        <v>0</v>
      </c>
    </row>
    <row r="85" spans="1:17" ht="45" customHeight="1" x14ac:dyDescent="0.35">
      <c r="A85" s="11" t="s">
        <v>72</v>
      </c>
      <c r="B85" s="24" t="s">
        <v>141</v>
      </c>
      <c r="C85" s="23" t="s">
        <v>9</v>
      </c>
      <c r="D85" s="26" t="s">
        <v>104</v>
      </c>
      <c r="E85" s="26">
        <v>45479</v>
      </c>
      <c r="F85" s="23" t="s">
        <v>6</v>
      </c>
      <c r="G85" s="27">
        <v>0.83333333333333337</v>
      </c>
      <c r="H85" s="28">
        <v>24</v>
      </c>
      <c r="I85" s="33" t="s">
        <v>181</v>
      </c>
      <c r="J85" s="53" t="s">
        <v>83</v>
      </c>
      <c r="K85" s="42"/>
      <c r="L85" s="43">
        <f>K85*H85</f>
        <v>0</v>
      </c>
      <c r="M85" s="34"/>
      <c r="N85" s="62">
        <f>M85*I85</f>
        <v>0</v>
      </c>
      <c r="O85" s="53" t="s">
        <v>83</v>
      </c>
      <c r="P85" s="53" t="s">
        <v>83</v>
      </c>
      <c r="Q85" s="51">
        <f>N85+L85</f>
        <v>0</v>
      </c>
    </row>
    <row r="86" spans="1:17" ht="45" customHeight="1" x14ac:dyDescent="0.35">
      <c r="A86" s="11" t="s">
        <v>29</v>
      </c>
      <c r="B86" s="24" t="s">
        <v>142</v>
      </c>
      <c r="C86" s="23" t="s">
        <v>7</v>
      </c>
      <c r="D86" s="19"/>
      <c r="E86" s="26">
        <v>45478</v>
      </c>
      <c r="F86" s="23" t="s">
        <v>1</v>
      </c>
      <c r="G86" s="27">
        <v>0.85416666666666663</v>
      </c>
      <c r="H86" s="28">
        <v>43</v>
      </c>
      <c r="I86" s="53" t="s">
        <v>83</v>
      </c>
      <c r="J86" s="53" t="s">
        <v>83</v>
      </c>
      <c r="K86" s="42"/>
      <c r="L86" s="43">
        <f t="shared" si="9"/>
        <v>0</v>
      </c>
      <c r="M86" s="52"/>
      <c r="N86" s="57"/>
      <c r="O86" s="53" t="s">
        <v>83</v>
      </c>
      <c r="P86" s="53" t="s">
        <v>83</v>
      </c>
      <c r="Q86" s="51">
        <f>L86</f>
        <v>0</v>
      </c>
    </row>
    <row r="87" spans="1:17" ht="72.75" customHeight="1" x14ac:dyDescent="0.35">
      <c r="A87" s="11" t="s">
        <v>24</v>
      </c>
      <c r="B87" s="18" t="s">
        <v>143</v>
      </c>
      <c r="C87" s="19" t="s">
        <v>7</v>
      </c>
      <c r="D87" s="23" t="s">
        <v>87</v>
      </c>
      <c r="E87" s="10">
        <v>45479</v>
      </c>
      <c r="F87" s="19" t="s">
        <v>1</v>
      </c>
      <c r="G87" s="20">
        <v>0.8125</v>
      </c>
      <c r="H87" s="21">
        <v>45</v>
      </c>
      <c r="I87" s="53"/>
      <c r="J87" s="53" t="s">
        <v>83</v>
      </c>
      <c r="K87" s="42"/>
      <c r="L87" s="43">
        <f t="shared" si="9"/>
        <v>0</v>
      </c>
      <c r="M87" s="52"/>
      <c r="N87" s="57"/>
      <c r="O87" s="53" t="s">
        <v>83</v>
      </c>
      <c r="P87" s="53" t="s">
        <v>83</v>
      </c>
      <c r="Q87" s="51">
        <f>L87</f>
        <v>0</v>
      </c>
    </row>
    <row r="88" spans="1:17" ht="45" customHeight="1" x14ac:dyDescent="0.35">
      <c r="A88" s="11" t="s">
        <v>30</v>
      </c>
      <c r="B88" s="18" t="s">
        <v>31</v>
      </c>
      <c r="C88" s="23" t="s">
        <v>7</v>
      </c>
      <c r="D88" s="30"/>
      <c r="E88" s="26">
        <v>45480</v>
      </c>
      <c r="F88" s="23" t="s">
        <v>2</v>
      </c>
      <c r="G88" s="27">
        <v>0.89583333333333337</v>
      </c>
      <c r="H88" s="28">
        <v>33</v>
      </c>
      <c r="I88" s="38">
        <v>24</v>
      </c>
      <c r="J88" s="53" t="s">
        <v>83</v>
      </c>
      <c r="K88" s="42"/>
      <c r="L88" s="43">
        <f t="shared" si="9"/>
        <v>0</v>
      </c>
      <c r="M88" s="34"/>
      <c r="N88" s="51">
        <f>M88*I88</f>
        <v>0</v>
      </c>
      <c r="O88" s="53" t="s">
        <v>83</v>
      </c>
      <c r="P88" s="53" t="s">
        <v>83</v>
      </c>
      <c r="Q88" s="51">
        <f>L88+N88</f>
        <v>0</v>
      </c>
    </row>
    <row r="89" spans="1:17" ht="45" customHeight="1" x14ac:dyDescent="0.35">
      <c r="A89" s="11" t="s">
        <v>48</v>
      </c>
      <c r="B89" s="24" t="s">
        <v>144</v>
      </c>
      <c r="C89" s="23" t="s">
        <v>7</v>
      </c>
      <c r="D89" s="30"/>
      <c r="E89" s="26">
        <v>45481</v>
      </c>
      <c r="F89" s="23" t="s">
        <v>1</v>
      </c>
      <c r="G89" s="27">
        <v>0.875</v>
      </c>
      <c r="H89" s="28">
        <v>65</v>
      </c>
      <c r="I89" s="56" t="s">
        <v>83</v>
      </c>
      <c r="J89" s="53" t="s">
        <v>83</v>
      </c>
      <c r="K89" s="42"/>
      <c r="L89" s="43">
        <f t="shared" si="9"/>
        <v>0</v>
      </c>
      <c r="M89" s="52"/>
      <c r="N89" s="57"/>
      <c r="O89" s="53" t="s">
        <v>83</v>
      </c>
      <c r="P89" s="53" t="s">
        <v>83</v>
      </c>
      <c r="Q89" s="51">
        <f>L89</f>
        <v>0</v>
      </c>
    </row>
    <row r="90" spans="1:17" ht="56.25" customHeight="1" x14ac:dyDescent="0.35">
      <c r="A90" s="11" t="s">
        <v>41</v>
      </c>
      <c r="B90" s="24" t="s">
        <v>145</v>
      </c>
      <c r="C90" s="23" t="s">
        <v>12</v>
      </c>
      <c r="D90" s="30"/>
      <c r="E90" s="26">
        <v>45481</v>
      </c>
      <c r="F90" s="23" t="s">
        <v>8</v>
      </c>
      <c r="G90" s="27">
        <v>0.8125</v>
      </c>
      <c r="H90" s="56"/>
      <c r="I90" s="54"/>
      <c r="J90" s="53" t="s">
        <v>83</v>
      </c>
      <c r="K90" s="59"/>
      <c r="L90" s="60"/>
      <c r="M90" s="57"/>
      <c r="N90" s="61"/>
      <c r="O90" s="53" t="s">
        <v>83</v>
      </c>
      <c r="P90" s="53" t="s">
        <v>83</v>
      </c>
      <c r="Q90" s="61"/>
    </row>
    <row r="91" spans="1:17" ht="56.15" customHeight="1" x14ac:dyDescent="0.35">
      <c r="A91" s="11" t="s">
        <v>41</v>
      </c>
      <c r="B91" s="18" t="s">
        <v>145</v>
      </c>
      <c r="C91" s="19" t="s">
        <v>12</v>
      </c>
      <c r="D91" s="30"/>
      <c r="E91" s="10">
        <v>45482</v>
      </c>
      <c r="F91" s="19" t="s">
        <v>8</v>
      </c>
      <c r="G91" s="20">
        <v>0.8125</v>
      </c>
      <c r="H91" s="21">
        <v>26</v>
      </c>
      <c r="I91" s="22">
        <v>19</v>
      </c>
      <c r="J91" s="53" t="s">
        <v>83</v>
      </c>
      <c r="K91" s="42"/>
      <c r="L91" s="43">
        <f t="shared" si="9"/>
        <v>0</v>
      </c>
      <c r="M91" s="34"/>
      <c r="N91" s="51">
        <f>M91*I91</f>
        <v>0</v>
      </c>
      <c r="O91" s="53" t="s">
        <v>83</v>
      </c>
      <c r="P91" s="53" t="s">
        <v>83</v>
      </c>
      <c r="Q91" s="51">
        <f>N91+L91</f>
        <v>0</v>
      </c>
    </row>
    <row r="92" spans="1:17" ht="56.15" customHeight="1" x14ac:dyDescent="0.35">
      <c r="A92" s="11" t="s">
        <v>41</v>
      </c>
      <c r="B92" s="18" t="s">
        <v>145</v>
      </c>
      <c r="C92" s="19" t="s">
        <v>12</v>
      </c>
      <c r="D92" s="30"/>
      <c r="E92" s="10">
        <v>45484</v>
      </c>
      <c r="F92" s="19" t="s">
        <v>8</v>
      </c>
      <c r="G92" s="20">
        <v>0.8125</v>
      </c>
      <c r="H92" s="21">
        <v>26</v>
      </c>
      <c r="I92" s="22">
        <v>19</v>
      </c>
      <c r="J92" s="53" t="s">
        <v>83</v>
      </c>
      <c r="K92" s="42"/>
      <c r="L92" s="43">
        <f t="shared" si="9"/>
        <v>0</v>
      </c>
      <c r="M92" s="34"/>
      <c r="N92" s="51">
        <f>M92*I92</f>
        <v>0</v>
      </c>
      <c r="O92" s="53" t="s">
        <v>83</v>
      </c>
      <c r="P92" s="53" t="s">
        <v>83</v>
      </c>
      <c r="Q92" s="51">
        <f>N92+L92</f>
        <v>0</v>
      </c>
    </row>
    <row r="93" spans="1:17" ht="56.15" customHeight="1" x14ac:dyDescent="0.35">
      <c r="A93" s="11" t="s">
        <v>41</v>
      </c>
      <c r="B93" s="18" t="s">
        <v>145</v>
      </c>
      <c r="C93" s="19" t="s">
        <v>12</v>
      </c>
      <c r="D93" s="30"/>
      <c r="E93" s="10">
        <v>45485</v>
      </c>
      <c r="F93" s="19" t="s">
        <v>8</v>
      </c>
      <c r="G93" s="20">
        <v>0.8125</v>
      </c>
      <c r="H93" s="21">
        <v>26</v>
      </c>
      <c r="I93" s="22">
        <v>19</v>
      </c>
      <c r="J93" s="53" t="s">
        <v>83</v>
      </c>
      <c r="K93" s="42"/>
      <c r="L93" s="43">
        <f t="shared" si="9"/>
        <v>0</v>
      </c>
      <c r="M93" s="34"/>
      <c r="N93" s="51">
        <f>M93*I93</f>
        <v>0</v>
      </c>
      <c r="O93" s="53" t="s">
        <v>83</v>
      </c>
      <c r="P93" s="53" t="s">
        <v>83</v>
      </c>
      <c r="Q93" s="51">
        <f>N93+L93</f>
        <v>0</v>
      </c>
    </row>
    <row r="94" spans="1:17" ht="56.15" customHeight="1" x14ac:dyDescent="0.35">
      <c r="A94" s="11" t="s">
        <v>41</v>
      </c>
      <c r="B94" s="18" t="s">
        <v>145</v>
      </c>
      <c r="C94" s="19" t="s">
        <v>12</v>
      </c>
      <c r="D94" s="30"/>
      <c r="E94" s="10">
        <v>45486</v>
      </c>
      <c r="F94" s="19" t="s">
        <v>8</v>
      </c>
      <c r="G94" s="20">
        <v>0.8125</v>
      </c>
      <c r="H94" s="21">
        <v>26</v>
      </c>
      <c r="I94" s="22">
        <v>19</v>
      </c>
      <c r="J94" s="53" t="s">
        <v>83</v>
      </c>
      <c r="K94" s="42"/>
      <c r="L94" s="43">
        <f t="shared" si="9"/>
        <v>0</v>
      </c>
      <c r="M94" s="34"/>
      <c r="N94" s="51">
        <f>M94*I94</f>
        <v>0</v>
      </c>
      <c r="O94" s="53" t="s">
        <v>83</v>
      </c>
      <c r="P94" s="53" t="s">
        <v>83</v>
      </c>
      <c r="Q94" s="51">
        <f>N94+L94</f>
        <v>0</v>
      </c>
    </row>
    <row r="95" spans="1:17" ht="56.15" customHeight="1" x14ac:dyDescent="0.35">
      <c r="A95" s="14" t="s">
        <v>79</v>
      </c>
      <c r="B95" s="24" t="s">
        <v>146</v>
      </c>
      <c r="C95" s="34"/>
      <c r="D95" s="19" t="s">
        <v>105</v>
      </c>
      <c r="E95" s="26">
        <v>45482</v>
      </c>
      <c r="F95" s="23" t="s">
        <v>2</v>
      </c>
      <c r="G95" s="27">
        <v>0.79166666666666663</v>
      </c>
      <c r="H95" s="28">
        <v>14</v>
      </c>
      <c r="I95" s="53" t="s">
        <v>83</v>
      </c>
      <c r="J95" s="22">
        <v>9</v>
      </c>
      <c r="K95" s="42"/>
      <c r="L95" s="43">
        <f t="shared" si="9"/>
        <v>0</v>
      </c>
      <c r="M95" s="52"/>
      <c r="N95" s="57"/>
      <c r="O95" s="34"/>
      <c r="P95" s="51">
        <f>O95*J95</f>
        <v>0</v>
      </c>
      <c r="Q95" s="51">
        <f>P95+L95</f>
        <v>0</v>
      </c>
    </row>
    <row r="96" spans="1:17" ht="45" customHeight="1" x14ac:dyDescent="0.35">
      <c r="A96" s="14" t="s">
        <v>80</v>
      </c>
      <c r="B96" s="24" t="s">
        <v>147</v>
      </c>
      <c r="C96" s="23" t="s">
        <v>7</v>
      </c>
      <c r="D96" s="30"/>
      <c r="E96" s="26">
        <v>45482</v>
      </c>
      <c r="F96" s="23" t="s">
        <v>1</v>
      </c>
      <c r="G96" s="27">
        <v>0.89583333333333337</v>
      </c>
      <c r="H96" s="28">
        <v>52</v>
      </c>
      <c r="I96" s="53"/>
      <c r="J96" s="53" t="s">
        <v>83</v>
      </c>
      <c r="K96" s="42"/>
      <c r="L96" s="43">
        <f t="shared" si="9"/>
        <v>0</v>
      </c>
      <c r="M96" s="52"/>
      <c r="N96" s="57"/>
      <c r="O96" s="53" t="s">
        <v>83</v>
      </c>
      <c r="P96" s="53" t="s">
        <v>83</v>
      </c>
      <c r="Q96" s="51">
        <f>L96</f>
        <v>0</v>
      </c>
    </row>
    <row r="97" spans="1:17" ht="45" customHeight="1" x14ac:dyDescent="0.35">
      <c r="A97" s="11" t="s">
        <v>32</v>
      </c>
      <c r="B97" s="24" t="s">
        <v>148</v>
      </c>
      <c r="C97" s="23" t="s">
        <v>7</v>
      </c>
      <c r="D97" s="30"/>
      <c r="E97" s="26">
        <v>45483</v>
      </c>
      <c r="F97" s="23" t="s">
        <v>1</v>
      </c>
      <c r="G97" s="27">
        <v>0.89583333333333337</v>
      </c>
      <c r="H97" s="28">
        <v>69</v>
      </c>
      <c r="I97" s="53"/>
      <c r="J97" s="53" t="s">
        <v>83</v>
      </c>
      <c r="K97" s="42"/>
      <c r="L97" s="43">
        <f t="shared" si="9"/>
        <v>0</v>
      </c>
      <c r="M97" s="52"/>
      <c r="N97" s="57"/>
      <c r="O97" s="53" t="s">
        <v>83</v>
      </c>
      <c r="P97" s="53" t="s">
        <v>83</v>
      </c>
      <c r="Q97" s="51">
        <f>L97</f>
        <v>0</v>
      </c>
    </row>
    <row r="98" spans="1:17" ht="45" customHeight="1" x14ac:dyDescent="0.35">
      <c r="A98" s="11" t="s">
        <v>34</v>
      </c>
      <c r="B98" s="24" t="s">
        <v>149</v>
      </c>
      <c r="C98" s="23" t="s">
        <v>7</v>
      </c>
      <c r="D98" s="30"/>
      <c r="E98" s="26">
        <v>45484</v>
      </c>
      <c r="F98" s="23" t="s">
        <v>1</v>
      </c>
      <c r="G98" s="27">
        <v>0.88541666666666663</v>
      </c>
      <c r="H98" s="28">
        <v>45</v>
      </c>
      <c r="I98" s="53"/>
      <c r="J98" s="53" t="s">
        <v>83</v>
      </c>
      <c r="K98" s="42"/>
      <c r="L98" s="43">
        <f t="shared" si="9"/>
        <v>0</v>
      </c>
      <c r="M98" s="52"/>
      <c r="N98" s="57"/>
      <c r="O98" s="53" t="s">
        <v>83</v>
      </c>
      <c r="P98" s="53" t="s">
        <v>83</v>
      </c>
      <c r="Q98" s="51">
        <f>L98</f>
        <v>0</v>
      </c>
    </row>
    <row r="99" spans="1:17" ht="51.75" customHeight="1" x14ac:dyDescent="0.35">
      <c r="A99" s="11" t="s">
        <v>56</v>
      </c>
      <c r="B99" s="24" t="s">
        <v>150</v>
      </c>
      <c r="C99" s="23" t="s">
        <v>7</v>
      </c>
      <c r="D99" s="30"/>
      <c r="E99" s="26">
        <v>45485</v>
      </c>
      <c r="F99" s="23" t="s">
        <v>1</v>
      </c>
      <c r="G99" s="27">
        <v>0.89583333333333337</v>
      </c>
      <c r="H99" s="28">
        <v>59</v>
      </c>
      <c r="I99" s="53"/>
      <c r="J99" s="53" t="s">
        <v>83</v>
      </c>
      <c r="K99" s="42"/>
      <c r="L99" s="43">
        <f t="shared" si="9"/>
        <v>0</v>
      </c>
      <c r="M99" s="52"/>
      <c r="N99" s="57"/>
      <c r="O99" s="53" t="s">
        <v>83</v>
      </c>
      <c r="P99" s="53" t="s">
        <v>83</v>
      </c>
      <c r="Q99" s="51">
        <f>L99</f>
        <v>0</v>
      </c>
    </row>
    <row r="100" spans="1:17" ht="79.5" customHeight="1" x14ac:dyDescent="0.35">
      <c r="A100" s="11" t="s">
        <v>57</v>
      </c>
      <c r="B100" s="35" t="s">
        <v>159</v>
      </c>
      <c r="C100" s="23" t="s">
        <v>7</v>
      </c>
      <c r="D100" s="23" t="s">
        <v>87</v>
      </c>
      <c r="E100" s="26">
        <v>45486</v>
      </c>
      <c r="F100" s="23" t="s">
        <v>1</v>
      </c>
      <c r="G100" s="27">
        <v>0.8125</v>
      </c>
      <c r="H100" s="28">
        <v>35</v>
      </c>
      <c r="I100" s="29">
        <v>25</v>
      </c>
      <c r="J100" s="53" t="s">
        <v>83</v>
      </c>
      <c r="K100" s="42"/>
      <c r="L100" s="43">
        <f t="shared" si="9"/>
        <v>0</v>
      </c>
      <c r="M100" s="34"/>
      <c r="N100" s="51">
        <f>M100*I100</f>
        <v>0</v>
      </c>
      <c r="O100" s="53" t="s">
        <v>83</v>
      </c>
      <c r="P100" s="53" t="s">
        <v>83</v>
      </c>
      <c r="Q100" s="51">
        <f>N100+L100</f>
        <v>0</v>
      </c>
    </row>
    <row r="101" spans="1:17" ht="45" customHeight="1" x14ac:dyDescent="0.35">
      <c r="A101" s="11" t="s">
        <v>58</v>
      </c>
      <c r="B101" s="24" t="s">
        <v>151</v>
      </c>
      <c r="C101" s="23" t="s">
        <v>9</v>
      </c>
      <c r="D101" s="23" t="s">
        <v>86</v>
      </c>
      <c r="E101" s="26">
        <v>45487</v>
      </c>
      <c r="F101" s="23" t="s">
        <v>2</v>
      </c>
      <c r="G101" s="27">
        <v>0.875</v>
      </c>
      <c r="H101" s="28">
        <v>35</v>
      </c>
      <c r="I101" s="22">
        <v>18</v>
      </c>
      <c r="J101" s="53" t="s">
        <v>83</v>
      </c>
      <c r="K101" s="42"/>
      <c r="L101" s="43">
        <f t="shared" si="9"/>
        <v>0</v>
      </c>
      <c r="M101" s="34"/>
      <c r="N101" s="51">
        <f>M101*I101</f>
        <v>0</v>
      </c>
      <c r="O101" s="53" t="s">
        <v>83</v>
      </c>
      <c r="P101" s="53" t="s">
        <v>83</v>
      </c>
      <c r="Q101" s="51">
        <f>N101+L101</f>
        <v>0</v>
      </c>
    </row>
    <row r="102" spans="1:17" ht="45" customHeight="1" x14ac:dyDescent="0.35">
      <c r="A102" s="11" t="s">
        <v>59</v>
      </c>
      <c r="B102" s="32" t="s">
        <v>152</v>
      </c>
      <c r="C102" s="23" t="s">
        <v>62</v>
      </c>
      <c r="D102" s="40"/>
      <c r="E102" s="26">
        <v>45488</v>
      </c>
      <c r="F102" s="23" t="s">
        <v>1</v>
      </c>
      <c r="G102" s="27">
        <v>0.89583333333333337</v>
      </c>
      <c r="H102" s="28">
        <v>35</v>
      </c>
      <c r="I102" s="29">
        <v>18</v>
      </c>
      <c r="J102" s="53" t="s">
        <v>83</v>
      </c>
      <c r="K102" s="42"/>
      <c r="L102" s="43">
        <f t="shared" si="9"/>
        <v>0</v>
      </c>
      <c r="M102" s="34"/>
      <c r="N102" s="51">
        <f>M102*I102</f>
        <v>0</v>
      </c>
      <c r="O102" s="53" t="s">
        <v>83</v>
      </c>
      <c r="P102" s="53" t="s">
        <v>83</v>
      </c>
      <c r="Q102" s="51">
        <f>N102+L102</f>
        <v>0</v>
      </c>
    </row>
    <row r="103" spans="1:17" ht="45" customHeight="1" x14ac:dyDescent="0.35">
      <c r="A103" s="11" t="s">
        <v>26</v>
      </c>
      <c r="B103" s="18" t="s">
        <v>45</v>
      </c>
      <c r="C103" s="19" t="s">
        <v>7</v>
      </c>
      <c r="D103" s="40"/>
      <c r="E103" s="10">
        <v>45489</v>
      </c>
      <c r="F103" s="19" t="s">
        <v>1</v>
      </c>
      <c r="G103" s="20">
        <v>0.89583333333333337</v>
      </c>
      <c r="H103" s="21">
        <v>56</v>
      </c>
      <c r="I103" s="52" t="s">
        <v>83</v>
      </c>
      <c r="J103" s="53" t="s">
        <v>83</v>
      </c>
      <c r="K103" s="42"/>
      <c r="L103" s="43">
        <f t="shared" si="9"/>
        <v>0</v>
      </c>
      <c r="M103" s="52"/>
      <c r="N103" s="57"/>
      <c r="O103" s="53" t="s">
        <v>83</v>
      </c>
      <c r="P103" s="53" t="s">
        <v>83</v>
      </c>
      <c r="Q103" s="51">
        <f>L103</f>
        <v>0</v>
      </c>
    </row>
    <row r="104" spans="1:17" ht="45" customHeight="1" x14ac:dyDescent="0.35">
      <c r="A104" s="11" t="s">
        <v>33</v>
      </c>
      <c r="B104" s="24" t="s">
        <v>153</v>
      </c>
      <c r="C104" s="23" t="s">
        <v>7</v>
      </c>
      <c r="D104" s="40"/>
      <c r="E104" s="26">
        <v>45490</v>
      </c>
      <c r="F104" s="23" t="s">
        <v>1</v>
      </c>
      <c r="G104" s="27">
        <v>0.875</v>
      </c>
      <c r="H104" s="28">
        <v>52</v>
      </c>
      <c r="I104" s="52"/>
      <c r="J104" s="53" t="s">
        <v>83</v>
      </c>
      <c r="K104" s="42"/>
      <c r="L104" s="43">
        <f t="shared" si="9"/>
        <v>0</v>
      </c>
      <c r="M104" s="52"/>
      <c r="N104" s="57"/>
      <c r="O104" s="53" t="s">
        <v>83</v>
      </c>
      <c r="P104" s="53" t="s">
        <v>83</v>
      </c>
      <c r="Q104" s="51">
        <f>L104</f>
        <v>0</v>
      </c>
    </row>
    <row r="105" spans="1:17" ht="45" customHeight="1" x14ac:dyDescent="0.35">
      <c r="A105" s="11" t="s">
        <v>76</v>
      </c>
      <c r="B105" s="18" t="s">
        <v>154</v>
      </c>
      <c r="C105" s="36"/>
      <c r="D105" s="10" t="s">
        <v>106</v>
      </c>
      <c r="E105" s="10">
        <v>45490</v>
      </c>
      <c r="F105" s="10" t="s">
        <v>64</v>
      </c>
      <c r="G105" s="20">
        <v>0.70833333333333337</v>
      </c>
      <c r="H105" s="21">
        <v>14</v>
      </c>
      <c r="I105" s="52"/>
      <c r="J105" s="29">
        <v>9</v>
      </c>
      <c r="K105" s="42"/>
      <c r="L105" s="43">
        <f t="shared" si="9"/>
        <v>0</v>
      </c>
      <c r="M105" s="52"/>
      <c r="N105" s="57"/>
      <c r="O105" s="34"/>
      <c r="P105" s="51">
        <f>O105*J105</f>
        <v>0</v>
      </c>
      <c r="Q105" s="51">
        <f>P105+L105</f>
        <v>0</v>
      </c>
    </row>
    <row r="106" spans="1:17" ht="45" customHeight="1" x14ac:dyDescent="0.35">
      <c r="A106" s="11" t="s">
        <v>76</v>
      </c>
      <c r="B106" s="18" t="s">
        <v>154</v>
      </c>
      <c r="C106" s="36"/>
      <c r="D106" s="10" t="s">
        <v>106</v>
      </c>
      <c r="E106" s="10">
        <v>45490</v>
      </c>
      <c r="F106" s="10" t="s">
        <v>64</v>
      </c>
      <c r="G106" s="20">
        <v>0.79166666666666663</v>
      </c>
      <c r="H106" s="21">
        <v>14</v>
      </c>
      <c r="I106" s="52"/>
      <c r="J106" s="29">
        <v>9</v>
      </c>
      <c r="K106" s="42"/>
      <c r="L106" s="43">
        <f t="shared" si="9"/>
        <v>0</v>
      </c>
      <c r="M106" s="52"/>
      <c r="N106" s="57"/>
      <c r="O106" s="34"/>
      <c r="P106" s="51">
        <f>O106*J106</f>
        <v>0</v>
      </c>
      <c r="Q106" s="51">
        <f>P106+L106</f>
        <v>0</v>
      </c>
    </row>
    <row r="107" spans="1:17" ht="75" customHeight="1" x14ac:dyDescent="0.35">
      <c r="A107" s="11" t="s">
        <v>60</v>
      </c>
      <c r="B107" s="24" t="s">
        <v>155</v>
      </c>
      <c r="C107" s="23" t="s">
        <v>7</v>
      </c>
      <c r="D107" s="26"/>
      <c r="E107" s="26">
        <v>45491</v>
      </c>
      <c r="F107" s="23" t="s">
        <v>1</v>
      </c>
      <c r="G107" s="27">
        <v>0.83333333333333337</v>
      </c>
      <c r="H107" s="28">
        <v>33</v>
      </c>
      <c r="I107" s="29">
        <v>24</v>
      </c>
      <c r="J107" s="53" t="s">
        <v>83</v>
      </c>
      <c r="K107" s="42"/>
      <c r="L107" s="43">
        <f t="shared" si="9"/>
        <v>0</v>
      </c>
      <c r="M107" s="34"/>
      <c r="N107" s="51">
        <f t="shared" ref="N107:N112" si="10">M107*I107</f>
        <v>0</v>
      </c>
      <c r="O107" s="53" t="s">
        <v>83</v>
      </c>
      <c r="P107" s="53" t="s">
        <v>83</v>
      </c>
      <c r="Q107" s="51">
        <f>N107+L107</f>
        <v>0</v>
      </c>
    </row>
    <row r="108" spans="1:17" ht="45" customHeight="1" x14ac:dyDescent="0.35">
      <c r="A108" s="11" t="s">
        <v>39</v>
      </c>
      <c r="B108" s="24" t="s">
        <v>156</v>
      </c>
      <c r="C108" s="23" t="s">
        <v>11</v>
      </c>
      <c r="D108" s="23" t="s">
        <v>86</v>
      </c>
      <c r="E108" s="26">
        <v>45492</v>
      </c>
      <c r="F108" s="23" t="s">
        <v>2</v>
      </c>
      <c r="G108" s="27">
        <v>0.89583333333333337</v>
      </c>
      <c r="H108" s="28">
        <v>32</v>
      </c>
      <c r="I108" s="29">
        <v>18</v>
      </c>
      <c r="J108" s="53" t="s">
        <v>83</v>
      </c>
      <c r="K108" s="42"/>
      <c r="L108" s="43">
        <f t="shared" si="9"/>
        <v>0</v>
      </c>
      <c r="M108" s="34"/>
      <c r="N108" s="51">
        <f t="shared" si="10"/>
        <v>0</v>
      </c>
      <c r="O108" s="53" t="s">
        <v>83</v>
      </c>
      <c r="P108" s="53" t="s">
        <v>83</v>
      </c>
      <c r="Q108" s="51">
        <f>N108+L108</f>
        <v>0</v>
      </c>
    </row>
    <row r="109" spans="1:17" ht="45" customHeight="1" x14ac:dyDescent="0.35">
      <c r="A109" s="11" t="s">
        <v>39</v>
      </c>
      <c r="B109" s="24" t="s">
        <v>156</v>
      </c>
      <c r="C109" s="23" t="s">
        <v>11</v>
      </c>
      <c r="D109" s="23" t="s">
        <v>86</v>
      </c>
      <c r="E109" s="26">
        <v>45493</v>
      </c>
      <c r="F109" s="23" t="s">
        <v>2</v>
      </c>
      <c r="G109" s="27">
        <v>0.89583333333333337</v>
      </c>
      <c r="H109" s="28">
        <v>32</v>
      </c>
      <c r="I109" s="29">
        <v>18</v>
      </c>
      <c r="J109" s="53" t="s">
        <v>83</v>
      </c>
      <c r="K109" s="42"/>
      <c r="L109" s="43">
        <f t="shared" si="9"/>
        <v>0</v>
      </c>
      <c r="M109" s="34"/>
      <c r="N109" s="51">
        <f t="shared" si="10"/>
        <v>0</v>
      </c>
      <c r="O109" s="53" t="s">
        <v>83</v>
      </c>
      <c r="P109" s="53" t="s">
        <v>83</v>
      </c>
      <c r="Q109" s="51">
        <f>N109+L109</f>
        <v>0</v>
      </c>
    </row>
    <row r="110" spans="1:17" ht="45" customHeight="1" x14ac:dyDescent="0.35">
      <c r="A110" s="11" t="s">
        <v>35</v>
      </c>
      <c r="B110" s="24" t="s">
        <v>157</v>
      </c>
      <c r="C110" s="23" t="s">
        <v>9</v>
      </c>
      <c r="D110" s="19" t="s">
        <v>107</v>
      </c>
      <c r="E110" s="26">
        <v>45496</v>
      </c>
      <c r="F110" s="23" t="s">
        <v>1</v>
      </c>
      <c r="G110" s="27">
        <v>0.90625</v>
      </c>
      <c r="H110" s="28">
        <v>32</v>
      </c>
      <c r="I110" s="29">
        <v>23</v>
      </c>
      <c r="J110" s="22">
        <v>16</v>
      </c>
      <c r="K110" s="42"/>
      <c r="L110" s="43">
        <f t="shared" si="9"/>
        <v>0</v>
      </c>
      <c r="M110" s="34"/>
      <c r="N110" s="51">
        <f t="shared" si="10"/>
        <v>0</v>
      </c>
      <c r="O110" s="34"/>
      <c r="P110" s="51">
        <f>O110*J110</f>
        <v>0</v>
      </c>
      <c r="Q110" s="51">
        <f>P110+N110+L110</f>
        <v>0</v>
      </c>
    </row>
    <row r="111" spans="1:17" ht="45" customHeight="1" x14ac:dyDescent="0.35">
      <c r="A111" s="11" t="s">
        <v>35</v>
      </c>
      <c r="B111" s="24" t="s">
        <v>157</v>
      </c>
      <c r="C111" s="23" t="s">
        <v>9</v>
      </c>
      <c r="D111" s="19" t="s">
        <v>107</v>
      </c>
      <c r="E111" s="26">
        <v>45497</v>
      </c>
      <c r="F111" s="23" t="s">
        <v>1</v>
      </c>
      <c r="G111" s="27">
        <v>0.90625</v>
      </c>
      <c r="H111" s="28">
        <v>32</v>
      </c>
      <c r="I111" s="29">
        <v>23</v>
      </c>
      <c r="J111" s="22">
        <v>16</v>
      </c>
      <c r="K111" s="42"/>
      <c r="L111" s="43">
        <f t="shared" si="9"/>
        <v>0</v>
      </c>
      <c r="M111" s="34"/>
      <c r="N111" s="51">
        <f t="shared" si="10"/>
        <v>0</v>
      </c>
      <c r="O111" s="34"/>
      <c r="P111" s="51">
        <f>O111*J111</f>
        <v>0</v>
      </c>
      <c r="Q111" s="51">
        <f>P111+N111+L111</f>
        <v>0</v>
      </c>
    </row>
    <row r="112" spans="1:17" ht="45" customHeight="1" x14ac:dyDescent="0.35">
      <c r="A112" s="15" t="s">
        <v>35</v>
      </c>
      <c r="B112" s="24" t="s">
        <v>157</v>
      </c>
      <c r="C112" s="23" t="s">
        <v>9</v>
      </c>
      <c r="D112" s="19" t="s">
        <v>107</v>
      </c>
      <c r="E112" s="26">
        <v>45498</v>
      </c>
      <c r="F112" s="23" t="s">
        <v>1</v>
      </c>
      <c r="G112" s="27">
        <v>0.90625</v>
      </c>
      <c r="H112" s="28">
        <v>32</v>
      </c>
      <c r="I112" s="22">
        <v>23</v>
      </c>
      <c r="J112" s="22">
        <v>16</v>
      </c>
      <c r="K112" s="42"/>
      <c r="L112" s="43">
        <f t="shared" si="9"/>
        <v>0</v>
      </c>
      <c r="M112" s="34"/>
      <c r="N112" s="51">
        <f t="shared" si="10"/>
        <v>0</v>
      </c>
      <c r="O112" s="34"/>
      <c r="P112" s="51">
        <f>O112*J112</f>
        <v>0</v>
      </c>
      <c r="Q112" s="51">
        <f>P112+N112+L112</f>
        <v>0</v>
      </c>
    </row>
    <row r="113" spans="1:17" ht="45" customHeight="1" x14ac:dyDescent="0.35">
      <c r="A113" s="9"/>
      <c r="H113" s="7"/>
      <c r="I113" s="7"/>
      <c r="J113" s="7"/>
      <c r="P113" s="2" t="s">
        <v>177</v>
      </c>
      <c r="Q113" s="2">
        <f>SUM(Q11:Q112)</f>
        <v>0</v>
      </c>
    </row>
    <row r="114" spans="1:17" ht="45" customHeight="1" x14ac:dyDescent="0.35">
      <c r="A114" s="9"/>
      <c r="H114" s="7"/>
      <c r="I114" s="7"/>
      <c r="J114" s="7"/>
      <c r="P114" s="2" t="s">
        <v>178</v>
      </c>
      <c r="Q114" s="2">
        <f>Q113-Q113*C8/100</f>
        <v>0</v>
      </c>
    </row>
    <row r="115" spans="1:17" ht="45" customHeight="1" x14ac:dyDescent="0.35">
      <c r="A115" s="9"/>
      <c r="H115" s="7"/>
      <c r="I115" s="7"/>
      <c r="J115" s="7"/>
    </row>
    <row r="116" spans="1:17" ht="45" customHeight="1" x14ac:dyDescent="0.35">
      <c r="A116" s="9"/>
      <c r="H116" s="7"/>
      <c r="I116" s="7"/>
      <c r="J116" s="7"/>
    </row>
    <row r="117" spans="1:17" ht="45" customHeight="1" x14ac:dyDescent="0.35">
      <c r="A117" s="9"/>
      <c r="H117" s="7"/>
      <c r="I117" s="7"/>
      <c r="J117" s="7"/>
    </row>
    <row r="118" spans="1:17" ht="45" customHeight="1" x14ac:dyDescent="0.35">
      <c r="A118" s="9"/>
      <c r="H118" s="7"/>
      <c r="I118" s="7"/>
      <c r="J118" s="7"/>
    </row>
    <row r="119" spans="1:17" ht="45" customHeight="1" x14ac:dyDescent="0.35">
      <c r="A119" s="9"/>
      <c r="H119" s="7"/>
      <c r="I119" s="7"/>
      <c r="J119" s="7"/>
    </row>
    <row r="120" spans="1:17" ht="45" customHeight="1" x14ac:dyDescent="0.35">
      <c r="A120" s="9"/>
      <c r="H120" s="7"/>
      <c r="I120" s="7"/>
      <c r="J120" s="7"/>
    </row>
    <row r="121" spans="1:17" ht="45" customHeight="1" x14ac:dyDescent="0.35">
      <c r="A121" s="9"/>
      <c r="H121" s="7"/>
      <c r="I121" s="7"/>
      <c r="J121" s="7"/>
    </row>
    <row r="122" spans="1:17" ht="45" customHeight="1" x14ac:dyDescent="0.35">
      <c r="A122" s="9"/>
      <c r="H122" s="7"/>
      <c r="I122" s="7"/>
      <c r="J122" s="7"/>
    </row>
    <row r="123" spans="1:17" ht="45" customHeight="1" x14ac:dyDescent="0.35">
      <c r="A123" s="9"/>
      <c r="H123" s="7"/>
      <c r="I123" s="7"/>
      <c r="J123" s="7"/>
    </row>
    <row r="124" spans="1:17" ht="45" customHeight="1" x14ac:dyDescent="0.35">
      <c r="A124" s="9"/>
      <c r="H124" s="7"/>
      <c r="I124" s="7"/>
      <c r="J124" s="7"/>
    </row>
    <row r="125" spans="1:17" ht="45" customHeight="1" x14ac:dyDescent="0.35">
      <c r="A125" s="9"/>
      <c r="H125" s="7"/>
      <c r="I125" s="7"/>
      <c r="J125" s="7"/>
    </row>
    <row r="126" spans="1:17" ht="45" customHeight="1" x14ac:dyDescent="0.35">
      <c r="A126" s="9"/>
      <c r="H126" s="7"/>
      <c r="I126" s="7"/>
      <c r="J126" s="7"/>
    </row>
    <row r="127" spans="1:17" ht="45" customHeight="1" x14ac:dyDescent="0.35">
      <c r="A127" s="9"/>
      <c r="H127" s="7"/>
      <c r="I127" s="7"/>
      <c r="J127" s="7"/>
    </row>
    <row r="128" spans="1:17" ht="45" customHeight="1" x14ac:dyDescent="0.35">
      <c r="A128" s="9"/>
      <c r="H128" s="7"/>
      <c r="I128" s="7"/>
      <c r="J128" s="7"/>
    </row>
    <row r="129" spans="1:10" ht="45" customHeight="1" x14ac:dyDescent="0.35">
      <c r="A129" s="9"/>
      <c r="H129" s="7"/>
      <c r="I129" s="7"/>
      <c r="J129" s="7"/>
    </row>
    <row r="130" spans="1:10" ht="45" customHeight="1" x14ac:dyDescent="0.35">
      <c r="A130" s="9"/>
      <c r="H130" s="7"/>
      <c r="I130" s="7"/>
      <c r="J130" s="7"/>
    </row>
    <row r="131" spans="1:10" s="3" customFormat="1" ht="45" customHeight="1" x14ac:dyDescent="0.35">
      <c r="A131" s="9"/>
      <c r="B131" s="5"/>
      <c r="C131" s="2"/>
      <c r="D131" s="2"/>
      <c r="E131" s="4"/>
      <c r="F131" s="2"/>
      <c r="G131" s="8"/>
      <c r="H131" s="7"/>
      <c r="I131" s="7"/>
      <c r="J131" s="7"/>
    </row>
    <row r="132" spans="1:10" s="3" customFormat="1" ht="45" customHeight="1" x14ac:dyDescent="0.35">
      <c r="A132" s="9"/>
      <c r="B132" s="5"/>
      <c r="C132" s="2"/>
      <c r="D132" s="2"/>
      <c r="E132" s="4"/>
      <c r="F132" s="2"/>
      <c r="G132" s="8"/>
      <c r="H132" s="7"/>
      <c r="I132" s="7"/>
      <c r="J132" s="7"/>
    </row>
    <row r="133" spans="1:10" ht="45" customHeight="1" x14ac:dyDescent="0.35">
      <c r="A133" s="9"/>
      <c r="H133" s="7"/>
      <c r="I133" s="7"/>
      <c r="J133" s="7"/>
    </row>
    <row r="134" spans="1:10" ht="45" customHeight="1" x14ac:dyDescent="0.35">
      <c r="A134" s="9"/>
      <c r="H134" s="7"/>
      <c r="I134" s="7"/>
      <c r="J134" s="7"/>
    </row>
    <row r="135" spans="1:10" ht="45" customHeight="1" x14ac:dyDescent="0.35">
      <c r="A135" s="9"/>
      <c r="H135" s="7"/>
      <c r="I135" s="7"/>
      <c r="J135" s="7"/>
    </row>
    <row r="136" spans="1:10" ht="45" customHeight="1" x14ac:dyDescent="0.35">
      <c r="A136" s="9"/>
      <c r="H136" s="7"/>
      <c r="I136" s="7"/>
      <c r="J136" s="7"/>
    </row>
    <row r="137" spans="1:10" ht="45" customHeight="1" x14ac:dyDescent="0.35">
      <c r="A137" s="9"/>
      <c r="H137" s="7"/>
      <c r="I137" s="7"/>
      <c r="J137" s="7"/>
    </row>
    <row r="138" spans="1:10" ht="45" customHeight="1" x14ac:dyDescent="0.35">
      <c r="A138" s="9"/>
      <c r="H138" s="7"/>
      <c r="I138" s="7"/>
      <c r="J138" s="7"/>
    </row>
    <row r="139" spans="1:10" ht="45" customHeight="1" x14ac:dyDescent="0.35">
      <c r="A139" s="9"/>
      <c r="H139" s="7"/>
      <c r="I139" s="7"/>
      <c r="J139" s="7"/>
    </row>
    <row r="140" spans="1:10" ht="45" customHeight="1" x14ac:dyDescent="0.35">
      <c r="A140" s="9"/>
      <c r="H140" s="7"/>
      <c r="I140" s="7"/>
      <c r="J140" s="7"/>
    </row>
    <row r="141" spans="1:10" ht="45" customHeight="1" x14ac:dyDescent="0.35">
      <c r="A141" s="9"/>
      <c r="H141" s="7"/>
      <c r="I141" s="7"/>
      <c r="J141" s="7"/>
    </row>
    <row r="142" spans="1:10" ht="45" customHeight="1" x14ac:dyDescent="0.35">
      <c r="A142" s="9"/>
      <c r="H142" s="7"/>
      <c r="I142" s="7"/>
      <c r="J142" s="7"/>
    </row>
    <row r="143" spans="1:10" ht="45" customHeight="1" x14ac:dyDescent="0.35">
      <c r="A143" s="9"/>
      <c r="H143" s="7"/>
      <c r="I143" s="7"/>
      <c r="J143" s="7"/>
    </row>
    <row r="144" spans="1:10" ht="45" customHeight="1" x14ac:dyDescent="0.35">
      <c r="A144" s="9"/>
      <c r="H144" s="7"/>
      <c r="I144" s="7"/>
      <c r="J144" s="7"/>
    </row>
    <row r="145" spans="1:10" ht="45" customHeight="1" x14ac:dyDescent="0.35">
      <c r="A145" s="9"/>
      <c r="H145" s="7"/>
      <c r="I145" s="7"/>
      <c r="J145" s="7"/>
    </row>
    <row r="146" spans="1:10" ht="45" customHeight="1" x14ac:dyDescent="0.35">
      <c r="A146" s="9"/>
      <c r="H146" s="7"/>
      <c r="I146" s="7"/>
      <c r="J146" s="7"/>
    </row>
    <row r="147" spans="1:10" ht="45" customHeight="1" x14ac:dyDescent="0.35">
      <c r="A147" s="9"/>
      <c r="H147" s="7"/>
      <c r="I147" s="7"/>
      <c r="J147" s="7"/>
    </row>
    <row r="148" spans="1:10" ht="45" customHeight="1" x14ac:dyDescent="0.35">
      <c r="A148" s="9"/>
      <c r="H148" s="7"/>
      <c r="I148" s="7"/>
      <c r="J148" s="7"/>
    </row>
    <row r="149" spans="1:10" ht="45" customHeight="1" x14ac:dyDescent="0.35">
      <c r="A149" s="9"/>
      <c r="H149" s="7"/>
      <c r="I149" s="7"/>
      <c r="J149" s="7"/>
    </row>
    <row r="150" spans="1:10" ht="45" customHeight="1" x14ac:dyDescent="0.35">
      <c r="A150" s="9"/>
      <c r="H150" s="7"/>
      <c r="I150" s="7"/>
      <c r="J150" s="7"/>
    </row>
    <row r="151" spans="1:10" ht="45" customHeight="1" x14ac:dyDescent="0.35">
      <c r="A151" s="9"/>
      <c r="H151" s="7"/>
      <c r="I151" s="7"/>
      <c r="J151" s="7"/>
    </row>
    <row r="152" spans="1:10" ht="45" customHeight="1" x14ac:dyDescent="0.35">
      <c r="A152" s="9"/>
      <c r="H152" s="7"/>
      <c r="I152" s="7"/>
      <c r="J152" s="7"/>
    </row>
    <row r="153" spans="1:10" ht="45" customHeight="1" x14ac:dyDescent="0.35">
      <c r="A153" s="9"/>
      <c r="H153" s="7"/>
      <c r="I153" s="7"/>
      <c r="J153" s="7"/>
    </row>
    <row r="154" spans="1:10" ht="45" customHeight="1" x14ac:dyDescent="0.35">
      <c r="A154" s="9"/>
      <c r="H154" s="7"/>
      <c r="I154" s="7"/>
      <c r="J154" s="7"/>
    </row>
    <row r="155" spans="1:10" ht="45" customHeight="1" x14ac:dyDescent="0.35">
      <c r="A155" s="9"/>
      <c r="H155" s="7"/>
      <c r="I155" s="7"/>
      <c r="J155" s="7"/>
    </row>
    <row r="156" spans="1:10" ht="45" customHeight="1" x14ac:dyDescent="0.35">
      <c r="A156" s="9"/>
      <c r="H156" s="7"/>
      <c r="I156" s="7"/>
      <c r="J156" s="7"/>
    </row>
    <row r="157" spans="1:10" ht="45" customHeight="1" x14ac:dyDescent="0.35">
      <c r="A157" s="9"/>
      <c r="H157" s="7"/>
      <c r="I157" s="7"/>
      <c r="J157" s="7"/>
    </row>
    <row r="158" spans="1:10" ht="45" customHeight="1" x14ac:dyDescent="0.35">
      <c r="A158" s="9"/>
      <c r="H158" s="7"/>
      <c r="I158" s="7"/>
      <c r="J158" s="7"/>
    </row>
    <row r="159" spans="1:10" ht="45" customHeight="1" x14ac:dyDescent="0.35">
      <c r="A159" s="9"/>
      <c r="H159" s="7"/>
      <c r="I159" s="7"/>
      <c r="J159" s="7"/>
    </row>
    <row r="160" spans="1:10" ht="45" customHeight="1" x14ac:dyDescent="0.35">
      <c r="A160" s="9"/>
      <c r="H160" s="7"/>
      <c r="I160" s="7"/>
      <c r="J160" s="7"/>
    </row>
    <row r="161" spans="1:10" ht="45" customHeight="1" x14ac:dyDescent="0.35">
      <c r="A161" s="9"/>
      <c r="H161" s="7"/>
      <c r="I161" s="7"/>
      <c r="J161" s="7"/>
    </row>
    <row r="162" spans="1:10" ht="45" customHeight="1" x14ac:dyDescent="0.35">
      <c r="A162" s="9"/>
      <c r="H162" s="7"/>
      <c r="I162" s="7"/>
      <c r="J162" s="7"/>
    </row>
    <row r="163" spans="1:10" ht="45" customHeight="1" x14ac:dyDescent="0.35">
      <c r="A163" s="9"/>
      <c r="H163" s="7"/>
      <c r="I163" s="7"/>
      <c r="J163" s="7"/>
    </row>
    <row r="164" spans="1:10" ht="45" customHeight="1" x14ac:dyDescent="0.35">
      <c r="A164" s="9"/>
      <c r="H164" s="7"/>
      <c r="I164" s="7"/>
      <c r="J164" s="7"/>
    </row>
    <row r="165" spans="1:10" ht="45" customHeight="1" x14ac:dyDescent="0.35">
      <c r="A165" s="9"/>
      <c r="H165" s="7"/>
      <c r="I165" s="7"/>
      <c r="J165" s="7"/>
    </row>
    <row r="166" spans="1:10" ht="45" customHeight="1" x14ac:dyDescent="0.35">
      <c r="A166" s="9"/>
      <c r="H166" s="7"/>
      <c r="I166" s="7"/>
      <c r="J166" s="7"/>
    </row>
    <row r="167" spans="1:10" ht="45" customHeight="1" x14ac:dyDescent="0.35">
      <c r="A167" s="9"/>
      <c r="H167" s="7"/>
      <c r="I167" s="7"/>
      <c r="J167" s="7"/>
    </row>
    <row r="168" spans="1:10" ht="45" customHeight="1" x14ac:dyDescent="0.35">
      <c r="A168" s="9"/>
      <c r="H168" s="7"/>
      <c r="I168" s="7"/>
      <c r="J168" s="7"/>
    </row>
    <row r="169" spans="1:10" ht="45" customHeight="1" x14ac:dyDescent="0.35">
      <c r="A169" s="9"/>
      <c r="H169" s="7"/>
      <c r="I169" s="7"/>
      <c r="J169" s="7"/>
    </row>
    <row r="170" spans="1:10" ht="45" customHeight="1" x14ac:dyDescent="0.35">
      <c r="A170" s="9"/>
      <c r="H170" s="7"/>
      <c r="I170" s="7"/>
      <c r="J170" s="7"/>
    </row>
    <row r="171" spans="1:10" ht="45" customHeight="1" x14ac:dyDescent="0.35">
      <c r="A171" s="9"/>
      <c r="H171" s="7"/>
      <c r="I171" s="7"/>
      <c r="J171" s="7"/>
    </row>
    <row r="172" spans="1:10" ht="45" customHeight="1" x14ac:dyDescent="0.35">
      <c r="A172" s="9"/>
      <c r="H172" s="7"/>
      <c r="I172" s="7"/>
      <c r="J172" s="7"/>
    </row>
    <row r="173" spans="1:10" ht="45" customHeight="1" x14ac:dyDescent="0.35">
      <c r="A173" s="9"/>
      <c r="H173" s="7"/>
      <c r="I173" s="7"/>
      <c r="J173" s="7"/>
    </row>
    <row r="174" spans="1:10" ht="45" customHeight="1" x14ac:dyDescent="0.35">
      <c r="A174" s="9"/>
      <c r="H174" s="7"/>
      <c r="I174" s="7"/>
      <c r="J174" s="7"/>
    </row>
    <row r="175" spans="1:10" ht="45" customHeight="1" x14ac:dyDescent="0.35">
      <c r="A175" s="9"/>
      <c r="H175" s="7"/>
      <c r="I175" s="7"/>
      <c r="J175" s="7"/>
    </row>
    <row r="176" spans="1:10" ht="45" customHeight="1" x14ac:dyDescent="0.35">
      <c r="A176" s="9"/>
      <c r="H176" s="7"/>
      <c r="I176" s="7"/>
      <c r="J176" s="7"/>
    </row>
    <row r="177" spans="1:10" ht="45" customHeight="1" x14ac:dyDescent="0.35">
      <c r="A177" s="9"/>
      <c r="H177" s="7"/>
      <c r="I177" s="7"/>
      <c r="J177" s="7"/>
    </row>
    <row r="178" spans="1:10" ht="45" customHeight="1" x14ac:dyDescent="0.35">
      <c r="A178" s="9"/>
      <c r="H178" s="7"/>
      <c r="I178" s="7"/>
      <c r="J178" s="7"/>
    </row>
    <row r="179" spans="1:10" ht="45" customHeight="1" x14ac:dyDescent="0.35">
      <c r="A179" s="9"/>
      <c r="H179" s="7"/>
      <c r="I179" s="7"/>
      <c r="J179" s="7"/>
    </row>
    <row r="180" spans="1:10" ht="45" customHeight="1" x14ac:dyDescent="0.35">
      <c r="A180" s="9"/>
      <c r="H180" s="7"/>
      <c r="I180" s="7"/>
      <c r="J180" s="7"/>
    </row>
    <row r="181" spans="1:10" ht="45" customHeight="1" x14ac:dyDescent="0.35">
      <c r="A181" s="9"/>
      <c r="H181" s="7"/>
      <c r="I181" s="7"/>
      <c r="J181" s="7"/>
    </row>
    <row r="182" spans="1:10" ht="45" customHeight="1" x14ac:dyDescent="0.35">
      <c r="A182" s="9"/>
      <c r="H182" s="7"/>
      <c r="I182" s="7"/>
      <c r="J182" s="7"/>
    </row>
    <row r="183" spans="1:10" ht="45" customHeight="1" x14ac:dyDescent="0.35">
      <c r="A183" s="9"/>
      <c r="H183" s="7"/>
      <c r="I183" s="7"/>
      <c r="J183" s="7"/>
    </row>
    <row r="184" spans="1:10" ht="45" customHeight="1" x14ac:dyDescent="0.35">
      <c r="A184" s="9"/>
      <c r="H184" s="7"/>
      <c r="I184" s="7"/>
      <c r="J184" s="7"/>
    </row>
    <row r="185" spans="1:10" ht="45" customHeight="1" x14ac:dyDescent="0.35">
      <c r="A185" s="9"/>
      <c r="H185" s="7"/>
      <c r="I185" s="7"/>
      <c r="J185" s="7"/>
    </row>
    <row r="186" spans="1:10" ht="45" customHeight="1" x14ac:dyDescent="0.35">
      <c r="A186" s="9"/>
      <c r="H186" s="7"/>
      <c r="I186" s="7"/>
      <c r="J186" s="7"/>
    </row>
    <row r="187" spans="1:10" ht="45" customHeight="1" x14ac:dyDescent="0.35">
      <c r="A187" s="9"/>
      <c r="H187" s="7"/>
      <c r="I187" s="7"/>
      <c r="J187" s="7"/>
    </row>
    <row r="188" spans="1:10" ht="45" customHeight="1" x14ac:dyDescent="0.35">
      <c r="A188" s="9"/>
      <c r="H188" s="7"/>
      <c r="I188" s="7"/>
      <c r="J188" s="7"/>
    </row>
    <row r="189" spans="1:10" ht="45" customHeight="1" x14ac:dyDescent="0.35">
      <c r="A189" s="9"/>
      <c r="H189" s="7"/>
      <c r="I189" s="7"/>
      <c r="J189" s="7"/>
    </row>
    <row r="190" spans="1:10" ht="45" customHeight="1" x14ac:dyDescent="0.35">
      <c r="A190" s="9"/>
      <c r="H190" s="7"/>
      <c r="I190" s="7"/>
      <c r="J190" s="7"/>
    </row>
    <row r="191" spans="1:10" ht="45" customHeight="1" x14ac:dyDescent="0.35">
      <c r="A191" s="9"/>
      <c r="H191" s="7"/>
      <c r="I191" s="7"/>
      <c r="J191" s="7"/>
    </row>
    <row r="192" spans="1:10" ht="45" customHeight="1" x14ac:dyDescent="0.35">
      <c r="A192" s="9"/>
      <c r="H192" s="7"/>
      <c r="I192" s="7"/>
      <c r="J192" s="7"/>
    </row>
    <row r="193" spans="1:10" ht="45" customHeight="1" x14ac:dyDescent="0.35">
      <c r="A193" s="9"/>
      <c r="H193" s="7"/>
      <c r="I193" s="7"/>
      <c r="J193" s="7"/>
    </row>
    <row r="194" spans="1:10" ht="45" customHeight="1" x14ac:dyDescent="0.35">
      <c r="A194" s="9"/>
      <c r="H194" s="7"/>
      <c r="I194" s="7"/>
      <c r="J194" s="7"/>
    </row>
    <row r="195" spans="1:10" ht="45" customHeight="1" x14ac:dyDescent="0.35">
      <c r="A195" s="9"/>
      <c r="H195" s="7"/>
      <c r="I195" s="7"/>
      <c r="J195" s="7"/>
    </row>
    <row r="196" spans="1:10" ht="45" customHeight="1" x14ac:dyDescent="0.35">
      <c r="H196" s="7"/>
      <c r="I196" s="7"/>
      <c r="J196" s="7"/>
    </row>
    <row r="197" spans="1:10" ht="45" customHeight="1" x14ac:dyDescent="0.35">
      <c r="H197" s="7"/>
      <c r="I197" s="7"/>
      <c r="J197" s="7"/>
    </row>
    <row r="198" spans="1:10" ht="45" customHeight="1" x14ac:dyDescent="0.35">
      <c r="H198" s="7"/>
      <c r="I198" s="7"/>
      <c r="J198" s="7"/>
    </row>
    <row r="199" spans="1:10" ht="45" customHeight="1" x14ac:dyDescent="0.35">
      <c r="H199" s="7"/>
      <c r="I199" s="7"/>
      <c r="J199" s="7"/>
    </row>
    <row r="200" spans="1:10" ht="45" customHeight="1" x14ac:dyDescent="0.35">
      <c r="H200" s="7"/>
      <c r="I200" s="7"/>
      <c r="J200" s="7"/>
    </row>
    <row r="201" spans="1:10" ht="45" customHeight="1" x14ac:dyDescent="0.35">
      <c r="H201" s="7"/>
      <c r="I201" s="7"/>
      <c r="J201" s="7"/>
    </row>
    <row r="202" spans="1:10" ht="45" customHeight="1" x14ac:dyDescent="0.35">
      <c r="H202" s="7"/>
      <c r="I202" s="7"/>
      <c r="J202" s="7"/>
    </row>
    <row r="203" spans="1:10" ht="45" customHeight="1" x14ac:dyDescent="0.35">
      <c r="H203" s="7"/>
      <c r="I203" s="7"/>
      <c r="J203" s="7"/>
    </row>
    <row r="204" spans="1:10" ht="45" customHeight="1" x14ac:dyDescent="0.35">
      <c r="H204" s="7"/>
      <c r="I204" s="7"/>
      <c r="J204" s="7"/>
    </row>
    <row r="205" spans="1:10" ht="45" customHeight="1" x14ac:dyDescent="0.35">
      <c r="H205" s="7"/>
      <c r="I205" s="7"/>
      <c r="J205" s="7"/>
    </row>
    <row r="206" spans="1:10" ht="45" customHeight="1" x14ac:dyDescent="0.35">
      <c r="H206" s="7"/>
      <c r="I206" s="7"/>
      <c r="J206" s="7"/>
    </row>
    <row r="207" spans="1:10" ht="45" customHeight="1" x14ac:dyDescent="0.35">
      <c r="H207" s="7"/>
      <c r="I207" s="7"/>
      <c r="J207" s="7"/>
    </row>
    <row r="208" spans="1:10" ht="45" customHeight="1" x14ac:dyDescent="0.35">
      <c r="H208" s="7"/>
      <c r="I208" s="7"/>
      <c r="J208" s="7"/>
    </row>
    <row r="209" spans="8:10" ht="45" customHeight="1" x14ac:dyDescent="0.35">
      <c r="H209" s="7"/>
      <c r="I209" s="7"/>
      <c r="J209" s="7"/>
    </row>
    <row r="210" spans="8:10" ht="45" customHeight="1" x14ac:dyDescent="0.35">
      <c r="H210" s="7"/>
      <c r="I210" s="7"/>
      <c r="J210" s="7"/>
    </row>
    <row r="211" spans="8:10" ht="45" customHeight="1" x14ac:dyDescent="0.35">
      <c r="H211" s="7"/>
      <c r="I211" s="7"/>
      <c r="J211" s="7"/>
    </row>
    <row r="212" spans="8:10" ht="45" customHeight="1" x14ac:dyDescent="0.35">
      <c r="H212" s="7"/>
      <c r="I212" s="7"/>
      <c r="J212" s="7"/>
    </row>
  </sheetData>
  <sheetProtection formatCells="0" formatColumns="0" formatRows="0" sort="0" autoFilter="0" pivotTables="0"/>
  <protectedRanges>
    <protectedRange algorithmName="SHA-512" hashValue="xMTkiXFQNdLjiTVJ5gkRjzY+epKk1iXSYQlFogop7EdNrQVp2OY4LVpoIZPe9JOux9vpVwKhx/cKzWycu+FrWA==" saltValue="4J+IJzA4LZR4avBtBWyteg==" spinCount="100000" sqref="A47:C47 A50:A96 D47:G53 B54:G257 A9:G46 B48:C53 A99:A257 M14 M25:M26 M28:M29 M33 M35:M36 M38:M40 M42:M46 M54:M55 M82 M86:M87 M89 M95:M99 M103:M106 P13 O14:P26 O30:P38 O40:P55 O76:P79 O82:P94 O96:P104 O107:P109 H9:J257" name="Plage1"/>
  </protectedRanges>
  <autoFilter ref="A10:G112"/>
  <sortState ref="A11:J112">
    <sortCondition ref="A11:A112"/>
  </sortState>
  <dataConsolidate/>
  <mergeCells count="9">
    <mergeCell ref="B9:F9"/>
    <mergeCell ref="C1:E1"/>
    <mergeCell ref="C2:E2"/>
    <mergeCell ref="C3:E3"/>
    <mergeCell ref="C4:E4"/>
    <mergeCell ref="C5:E5"/>
    <mergeCell ref="C6:E6"/>
    <mergeCell ref="C7:E7"/>
    <mergeCell ref="C8:E8"/>
  </mergeCells>
  <phoneticPr fontId="6" type="noConversion"/>
  <dataValidations count="1">
    <dataValidation type="list" allowBlank="1" showInputMessage="1" showErrorMessage="1" sqref="F10:F11 F13:F336 C10 C13:C234">
      <formula1>#REF!</formula1>
    </dataValidation>
  </dataValidations>
  <pageMargins left="0.23622047244094491" right="0.23622047244094491" top="0.74803149606299213" bottom="0.74803149606299213" header="0.31496062992125984" footer="0.31496062992125984"/>
  <pageSetup paperSize="8" scale="92" fitToHeight="0" orientation="landscape" r:id="rId1"/>
  <headerFooter>
    <oddFooter>Page &amp;P&amp;RNDF 2024 - CSE Tableau quotas et tarifs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Édition 2024</vt:lpstr>
      <vt:lpstr>'Édition 2024'!Impression_des_titres</vt:lpstr>
      <vt:lpstr>'Édition 2024'!Zone_d_impression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 MICHEL</dc:creator>
  <cp:lastModifiedBy>Fatmah Debbab</cp:lastModifiedBy>
  <cp:lastPrinted>2024-03-07T09:09:15Z</cp:lastPrinted>
  <dcterms:created xsi:type="dcterms:W3CDTF">2022-11-28T10:01:47Z</dcterms:created>
  <dcterms:modified xsi:type="dcterms:W3CDTF">2024-04-15T07:07:24Z</dcterms:modified>
</cp:coreProperties>
</file>